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fif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8"/>
  <workbookPr defaultThemeVersion="166925"/>
  <mc:AlternateContent xmlns:mc="http://schemas.openxmlformats.org/markup-compatibility/2006">
    <mc:Choice Requires="x15">
      <x15ac:absPath xmlns:x15ac="http://schemas.microsoft.com/office/spreadsheetml/2010/11/ac" url="\\PB-SRV-FIC-01\Espace-Associatif\Espace Cadres\01.PÔLE ÉDUCATION &amp; SCOLARISATION\APPEL D OFFRE SUR LES TRANSPORTS 2024\APPEL OFFRE 2024\DOSSIER POUR CANDIDATS\"/>
    </mc:Choice>
  </mc:AlternateContent>
  <xr:revisionPtr revIDLastSave="0" documentId="13_ncr:1_{B4DDF0F2-EBD4-4A50-A752-7D5FE6FB219E}" xr6:coauthVersionLast="36" xr6:coauthVersionMax="36" xr10:uidLastSave="{00000000-0000-0000-0000-000000000000}"/>
  <bookViews>
    <workbookView xWindow="0" yWindow="0" windowWidth="23040" windowHeight="8940" activeTab="1" xr2:uid="{E41FA8E5-48D5-40E2-A3A6-35304F06B6C8}"/>
  </bookViews>
  <sheets>
    <sheet name="Lot 1 AJ ELORN + AJ  PERRIN " sheetId="1" r:id="rId1"/>
    <sheet name="Lot 2 DAME PRIMEVERES" sheetId="2" r:id="rId2"/>
    <sheet name="Lot 3 SPMO Brestois" sheetId="3" r:id="rId3"/>
    <sheet name="CCTP annexe 1" sheetId="4" state="hidden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" i="4" l="1"/>
  <c r="E2" i="4"/>
  <c r="H32" i="2"/>
  <c r="H26" i="2"/>
  <c r="H33" i="2" s="1"/>
  <c r="H19" i="2"/>
  <c r="H33" i="1"/>
  <c r="H27" i="1"/>
  <c r="H20" i="1"/>
  <c r="F12" i="1" l="1"/>
  <c r="F11" i="1"/>
  <c r="H17" i="3" l="1"/>
  <c r="H18" i="3"/>
  <c r="H19" i="3"/>
  <c r="H20" i="3"/>
  <c r="H21" i="3"/>
  <c r="H16" i="3"/>
  <c r="H31" i="2"/>
  <c r="H25" i="2"/>
  <c r="H18" i="2"/>
  <c r="H32" i="1"/>
  <c r="H26" i="1"/>
  <c r="H19" i="1"/>
  <c r="H35" i="2" l="1"/>
  <c r="H34" i="1"/>
  <c r="H36" i="1" s="1"/>
</calcChain>
</file>

<file path=xl/sharedStrings.xml><?xml version="1.0" encoding="utf-8"?>
<sst xmlns="http://schemas.openxmlformats.org/spreadsheetml/2006/main" count="157" uniqueCount="66">
  <si>
    <t xml:space="preserve">BORDEREAUX DES PRIX UNITAIRES </t>
  </si>
  <si>
    <t>Transports des jeunes en situation de handicap pour les établissements des Papillons Blancs du Finistère</t>
  </si>
  <si>
    <t>Lot N° 1</t>
  </si>
  <si>
    <t>Etablissement</t>
  </si>
  <si>
    <r>
      <t xml:space="preserve">Horaires 
</t>
    </r>
    <r>
      <rPr>
        <i/>
        <sz val="10"/>
        <color theme="0"/>
        <rFont val="Calibri"/>
        <family val="2"/>
        <scheme val="minor"/>
      </rPr>
      <t>(Heure d'arrivée à l'établissement - heure de retour)</t>
    </r>
  </si>
  <si>
    <t>Lieux 
desservis</t>
  </si>
  <si>
    <r>
      <t xml:space="preserve">Nombre d'usagers
</t>
    </r>
    <r>
      <rPr>
        <i/>
        <sz val="9"/>
        <color theme="0"/>
        <rFont val="Calibri"/>
        <family val="2"/>
        <scheme val="minor"/>
      </rPr>
      <t>Arrondi au 5ème supérieur</t>
    </r>
  </si>
  <si>
    <t>Véhicule nécessaire</t>
  </si>
  <si>
    <t>Spécificités des usagers</t>
  </si>
  <si>
    <t>9H-16H30 (lundi, mardi, jeudi, vendredi)
9H-13H15 (mercredi)</t>
  </si>
  <si>
    <t>Véhicule 9 places 
ou 
véhicule 5/7 places</t>
  </si>
  <si>
    <t>Certains enfants ne peuvent pas être dans le même véhicule
Pour le reste, informations transmises au lancement du marché</t>
  </si>
  <si>
    <t>TVA %</t>
  </si>
  <si>
    <r>
      <t xml:space="preserve">TOTAL PREVISIONNEL
</t>
    </r>
    <r>
      <rPr>
        <i/>
        <sz val="11"/>
        <rFont val="Times New Roman"/>
        <family val="1"/>
      </rPr>
      <t>Estimation pour un mois</t>
    </r>
  </si>
  <si>
    <r>
      <rPr>
        <sz val="11"/>
        <color rgb="FFFF0000"/>
        <rFont val="Times New Roman"/>
        <family val="1"/>
      </rPr>
      <t>*</t>
    </r>
    <r>
      <rPr>
        <sz val="11"/>
        <rFont val="Times New Roman"/>
        <family val="1"/>
      </rPr>
      <t>Préciser les éléments intégrés au calcul du coût kilométrique</t>
    </r>
  </si>
  <si>
    <t>Fait à</t>
  </si>
  <si>
    <t>Nom et Prénom du Signataire</t>
  </si>
  <si>
    <t>Date</t>
  </si>
  <si>
    <t>Cachet et signature du candidat</t>
  </si>
  <si>
    <t>Au cas par cas, informations transmises au lancement du marché</t>
  </si>
  <si>
    <t xml:space="preserve">Coût du kilomètre en Euros € TTC </t>
  </si>
  <si>
    <t xml:space="preserve">Coût du kilomètre en Euros € HT </t>
  </si>
  <si>
    <t>Eléments intégrés dans le coût</t>
  </si>
  <si>
    <r>
      <rPr>
        <b/>
        <sz val="12"/>
        <color theme="9" tint="-0.249977111117893"/>
        <rFont val="Times New Roman"/>
        <family val="1"/>
      </rPr>
      <t>Coût du transport</t>
    </r>
    <r>
      <rPr>
        <sz val="12"/>
        <rFont val="Times New Roman"/>
        <family val="1"/>
      </rPr>
      <t xml:space="preserve"> (= le coût du kilomètre doit intégrer le coût de </t>
    </r>
    <r>
      <rPr>
        <b/>
        <sz val="12"/>
        <rFont val="Times New Roman"/>
        <family val="1"/>
      </rPr>
      <t xml:space="preserve">toutes les prises en charge des usagers </t>
    </r>
    <r>
      <rPr>
        <sz val="12"/>
        <rFont val="Times New Roman"/>
        <family val="1"/>
      </rPr>
      <t>du départ du domicile à destination de l'établissement)</t>
    </r>
  </si>
  <si>
    <r>
      <rPr>
        <b/>
        <sz val="12"/>
        <color theme="9" tint="-0.249977111117893"/>
        <rFont val="Times New Roman"/>
        <family val="1"/>
      </rPr>
      <t xml:space="preserve">Coût du transport </t>
    </r>
    <r>
      <rPr>
        <sz val="12"/>
        <rFont val="Times New Roman"/>
        <family val="1"/>
      </rPr>
      <t xml:space="preserve"> (= le coût doit intégrer le coût de </t>
    </r>
    <r>
      <rPr>
        <b/>
        <sz val="12"/>
        <rFont val="Times New Roman"/>
        <family val="1"/>
      </rPr>
      <t xml:space="preserve">toutes les prises en charge des usagers </t>
    </r>
    <r>
      <rPr>
        <sz val="12"/>
        <rFont val="Times New Roman"/>
        <family val="1"/>
      </rPr>
      <t>du départ du domicile à destination de l'établissement)</t>
    </r>
  </si>
  <si>
    <r>
      <rPr>
        <b/>
        <sz val="12"/>
        <color theme="9" tint="-0.249977111117893"/>
        <rFont val="Times New Roman"/>
        <family val="1"/>
      </rPr>
      <t>Coût du transport</t>
    </r>
    <r>
      <rPr>
        <sz val="12"/>
        <rFont val="Times New Roman"/>
        <family val="1"/>
      </rPr>
      <t xml:space="preserve"> (= le coût doit intégrer le coût de </t>
    </r>
    <r>
      <rPr>
        <b/>
        <sz val="12"/>
        <rFont val="Times New Roman"/>
        <family val="1"/>
      </rPr>
      <t xml:space="preserve">toutes les prises en charge des usagers </t>
    </r>
    <r>
      <rPr>
        <sz val="12"/>
        <rFont val="Times New Roman"/>
        <family val="1"/>
      </rPr>
      <t>du départ du domicile à destination de l'établissement)</t>
    </r>
  </si>
  <si>
    <t>Forfait de prise en charge en Euros € HT
par trajet</t>
  </si>
  <si>
    <t>Forfait de prise en charge en Euros € TTC
par trajet</t>
  </si>
  <si>
    <t>ECART</t>
  </si>
  <si>
    <t>Sous total 1</t>
  </si>
  <si>
    <t>Sous total 2</t>
  </si>
  <si>
    <t>Lot N° 2</t>
  </si>
  <si>
    <t>9H-16H30 (lundi, mardi, jeudi, vendredi)
9H-14H00 (mercredi)</t>
  </si>
  <si>
    <t>Véhicule 5/7 places</t>
  </si>
  <si>
    <r>
      <t xml:space="preserve">Pas de spécificité particulière
</t>
    </r>
    <r>
      <rPr>
        <b/>
        <sz val="10"/>
        <color theme="1"/>
        <rFont val="Calibri"/>
        <family val="2"/>
        <scheme val="minor"/>
      </rPr>
      <t>Transports individuels récurrents</t>
    </r>
  </si>
  <si>
    <r>
      <t xml:space="preserve">Tranche kilométrique
</t>
    </r>
    <r>
      <rPr>
        <i/>
        <sz val="9"/>
        <rFont val="Times New Roman"/>
        <family val="1"/>
      </rPr>
      <t>Pour un trajet simple</t>
    </r>
  </si>
  <si>
    <r>
      <t>Détail du calcul du prix proposé</t>
    </r>
    <r>
      <rPr>
        <b/>
        <sz val="12"/>
        <color rgb="FFFF0000"/>
        <rFont val="Times New Roman"/>
        <family val="1"/>
      </rPr>
      <t>*</t>
    </r>
  </si>
  <si>
    <t>Coût du kilomètre en Euros € - HT</t>
  </si>
  <si>
    <t>Coût du kilomètre en Euros € TTC</t>
  </si>
  <si>
    <t>Entre 0 et 15 kms</t>
  </si>
  <si>
    <t>Entre 16 et 30 kms</t>
  </si>
  <si>
    <t>Entre 31 et 45 kms</t>
  </si>
  <si>
    <t>Entre 46 et 65 kms</t>
  </si>
  <si>
    <t>Entre 66 et 85 kms</t>
  </si>
  <si>
    <t>Plus de 85 kms</t>
  </si>
  <si>
    <r>
      <rPr>
        <b/>
        <sz val="11"/>
        <color rgb="FFFF0000"/>
        <rFont val="Times New Roman"/>
        <family val="1"/>
      </rPr>
      <t>*</t>
    </r>
    <r>
      <rPr>
        <sz val="11"/>
        <rFont val="Times New Roman"/>
        <family val="1"/>
      </rPr>
      <t>Préciser les élements intégrés au calcul du coût kilométrique</t>
    </r>
  </si>
  <si>
    <t>TOTAL PREVISIONNEL</t>
  </si>
  <si>
    <t>Lot N° 3</t>
  </si>
  <si>
    <r>
      <t xml:space="preserve">Montant de la prise en charge
</t>
    </r>
    <r>
      <rPr>
        <sz val="10"/>
        <rFont val="Times New Roman"/>
        <family val="1"/>
      </rPr>
      <t xml:space="preserve">(Pour un ou plusieurs usagers le montant reste le même)
</t>
    </r>
    <r>
      <rPr>
        <b/>
        <sz val="10"/>
        <rFont val="Times New Roman"/>
        <family val="1"/>
      </rPr>
      <t>Le montant doit être remisé sur la base des tarifs prefectoraux taxi en vigueur en 2024 dans le département du Finistère</t>
    </r>
  </si>
  <si>
    <r>
      <t xml:space="preserve">Kilométrage 
</t>
    </r>
    <r>
      <rPr>
        <i/>
        <sz val="9"/>
        <color theme="0"/>
        <rFont val="Calibri"/>
        <family val="2"/>
        <scheme val="minor"/>
      </rPr>
      <t>Approximatif, par semaine</t>
    </r>
  </si>
  <si>
    <r>
      <t>IME ELORN : site de KERGARADEC &amp; LE RELECQ KERHUON
COLLEGE/LYCEE BREST
CENTRE DE LOISIRS BREST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>DOMICILES</t>
    </r>
    <r>
      <rPr>
        <sz val="11"/>
        <color theme="1"/>
        <rFont val="Calibri"/>
        <family val="2"/>
        <scheme val="minor"/>
      </rPr>
      <t xml:space="preserve"> </t>
    </r>
  </si>
  <si>
    <r>
      <t>IME PERRIN
ECOLE  BREST
CENTRE DE LOISIRS BREST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>DOMICILES</t>
    </r>
  </si>
  <si>
    <r>
      <t>SESSAD ADO &amp; ENFANTS
ECOLE/COLLEGE/LYCEE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>DOMICILES</t>
    </r>
    <r>
      <rPr>
        <sz val="11"/>
        <color theme="1"/>
        <rFont val="Calibri"/>
        <family val="2"/>
        <scheme val="minor"/>
      </rPr>
      <t xml:space="preserve"> 
</t>
    </r>
    <r>
      <rPr>
        <b/>
        <sz val="11"/>
        <color theme="1"/>
        <rFont val="Calibri"/>
        <family val="2"/>
        <scheme val="minor"/>
      </rPr>
      <t>SEANCES EN EXTERIEUR
SIFPRO</t>
    </r>
  </si>
  <si>
    <r>
      <t>DAME LES PRIMEVERES
COLLEGE/LYCEE CONCARNEAU
INTERNAT LES PRIMEVERES
DOMICILES</t>
    </r>
    <r>
      <rPr>
        <sz val="11"/>
        <color theme="1"/>
        <rFont val="Calibri"/>
        <family val="2"/>
        <scheme val="minor"/>
      </rPr>
      <t xml:space="preserve"> </t>
    </r>
  </si>
  <si>
    <t>9H-17H (lundi - vendredi)</t>
  </si>
  <si>
    <r>
      <t xml:space="preserve">Nombre de trajets
</t>
    </r>
    <r>
      <rPr>
        <i/>
        <sz val="9"/>
        <color theme="0"/>
        <rFont val="Calibri"/>
        <family val="2"/>
        <scheme val="minor"/>
      </rPr>
      <t>Approximatif, par semaine</t>
    </r>
  </si>
  <si>
    <r>
      <t xml:space="preserve">Nombre de tournées
</t>
    </r>
    <r>
      <rPr>
        <i/>
        <sz val="9"/>
        <color theme="0"/>
        <rFont val="Calibri"/>
        <family val="2"/>
        <scheme val="minor"/>
      </rPr>
      <t>Approximatif, par semaine</t>
    </r>
  </si>
  <si>
    <r>
      <t xml:space="preserve">Nombre d'usagers transportés
</t>
    </r>
    <r>
      <rPr>
        <i/>
        <sz val="9"/>
        <color theme="0"/>
        <rFont val="Calibri"/>
        <family val="2"/>
        <scheme val="minor"/>
      </rPr>
      <t>Arrondi au 5ème supérieur</t>
    </r>
  </si>
  <si>
    <t>9H-16H30 (lundi, mardi, jeudi)
9H-13H00 (mercredi)</t>
  </si>
  <si>
    <r>
      <t xml:space="preserve">AJ ELORN
</t>
    </r>
    <r>
      <rPr>
        <sz val="11"/>
        <color theme="1"/>
        <rFont val="Calibri"/>
        <family val="2"/>
        <scheme val="minor"/>
      </rPr>
      <t>Rue du commandant Charcot à LE RELECQ-KERHUON (29480)
Avenue du Baron Lacrosse à GOUESNOU (29850)</t>
    </r>
  </si>
  <si>
    <r>
      <t xml:space="preserve">AJ JEAN PERRIN
</t>
    </r>
    <r>
      <rPr>
        <sz val="11"/>
        <color theme="1"/>
        <rFont val="Calibri"/>
        <family val="2"/>
        <scheme val="minor"/>
      </rPr>
      <t>Rue général Borgnis-Desbordes à BREST (29200)</t>
    </r>
  </si>
  <si>
    <r>
      <t xml:space="preserve">DAME PRIMEVERES
</t>
    </r>
    <r>
      <rPr>
        <sz val="11"/>
        <color theme="1"/>
        <rFont val="Calibri"/>
        <family val="2"/>
        <scheme val="minor"/>
      </rPr>
      <t>rue Lucien Picard, à CONCARNEAU (29900)</t>
    </r>
  </si>
  <si>
    <r>
      <t xml:space="preserve">SPMO BRESTOIS
</t>
    </r>
    <r>
      <rPr>
        <sz val="11"/>
        <color theme="1"/>
        <rFont val="Calibri"/>
        <family val="2"/>
        <scheme val="minor"/>
      </rPr>
      <t>rue du Pr Coulonjou à BREST (29200)</t>
    </r>
  </si>
  <si>
    <t>N° Lot</t>
  </si>
  <si>
    <t>1- Coût du transport : prix au kilomètre [ variante 1 ]</t>
  </si>
  <si>
    <t>2- Coût du transport : forfait de prise en charge + prix au kilomètre [ variante 2 ]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</si>
</sst>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_-* #,##0\ &quot;€&quot;_-;\-* #,##0\ &quot;€&quot;_-;_-* &quot;-&quot;??\ &quot;€&quot;_-;_-@_-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Times New Roman"/>
      <family val="1"/>
    </font>
    <font>
      <b/>
      <sz val="16"/>
      <name val="Times New Roman"/>
      <family val="1"/>
    </font>
    <font>
      <b/>
      <sz val="12"/>
      <name val="Times New Roman"/>
      <family val="1"/>
    </font>
    <font>
      <b/>
      <sz val="18"/>
      <color theme="9" tint="-0.249977111117893"/>
      <name val="Times New Roman"/>
      <family val="1"/>
    </font>
    <font>
      <b/>
      <sz val="10"/>
      <color theme="0"/>
      <name val="Calibri"/>
      <family val="2"/>
      <scheme val="minor"/>
    </font>
    <font>
      <i/>
      <sz val="10"/>
      <color theme="0"/>
      <name val="Calibri"/>
      <family val="2"/>
      <scheme val="minor"/>
    </font>
    <font>
      <i/>
      <sz val="9"/>
      <color theme="0"/>
      <name val="Calibri"/>
      <family val="2"/>
      <scheme val="minor"/>
    </font>
    <font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9" tint="-0.249977111117893"/>
      <name val="Times New Roman"/>
      <family val="1"/>
    </font>
    <font>
      <sz val="12"/>
      <name val="Times New Roman"/>
      <family val="1"/>
    </font>
    <font>
      <b/>
      <sz val="12"/>
      <color rgb="FFFF0000"/>
      <name val="Times New Roman"/>
      <family val="1"/>
    </font>
    <font>
      <b/>
      <sz val="11"/>
      <name val="Times New Roman"/>
      <family val="1"/>
    </font>
    <font>
      <i/>
      <sz val="11"/>
      <name val="Times New Roman"/>
      <family val="1"/>
    </font>
    <font>
      <sz val="11"/>
      <color rgb="FFFF0000"/>
      <name val="Times New Roman"/>
      <family val="1"/>
    </font>
    <font>
      <b/>
      <u/>
      <sz val="14"/>
      <color theme="1"/>
      <name val="Calibri"/>
      <family val="2"/>
      <scheme val="minor"/>
    </font>
    <font>
      <b/>
      <i/>
      <sz val="11"/>
      <color theme="1"/>
      <name val="Times New Roman"/>
      <family val="1"/>
    </font>
    <font>
      <b/>
      <sz val="10"/>
      <color theme="1"/>
      <name val="Calibri"/>
      <family val="2"/>
      <scheme val="minor"/>
    </font>
    <font>
      <i/>
      <sz val="9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11"/>
      <color rgb="FFFF0000"/>
      <name val="Times New Roman"/>
      <family val="1"/>
    </font>
    <font>
      <b/>
      <sz val="12"/>
      <name val="Calibri"/>
      <family val="2"/>
      <scheme val="minor"/>
    </font>
    <font>
      <b/>
      <u/>
      <sz val="14"/>
      <color theme="4" tint="-0.249977111117893"/>
      <name val="Calibri"/>
      <family val="2"/>
      <scheme val="minor"/>
    </font>
    <font>
      <b/>
      <sz val="14"/>
      <color theme="4" tint="-0.249977111117893"/>
      <name val="Times New Roman"/>
      <family val="1"/>
    </font>
    <font>
      <b/>
      <sz val="11"/>
      <color theme="0"/>
      <name val="Times New Roman"/>
      <family val="1"/>
    </font>
    <font>
      <b/>
      <sz val="12"/>
      <color theme="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-0.249977111117893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0" tint="-0.499984740745262"/>
      </left>
      <right/>
      <top/>
      <bottom/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medium">
        <color indexed="64"/>
      </bottom>
      <diagonal/>
    </border>
    <border>
      <left style="thin">
        <color theme="0" tint="-0.499984740745262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theme="0" tint="-0.499984740745262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39">
    <xf numFmtId="0" fontId="0" fillId="0" borderId="0" xfId="0"/>
    <xf numFmtId="0" fontId="4" fillId="0" borderId="0" xfId="0" applyFont="1"/>
    <xf numFmtId="0" fontId="4" fillId="0" borderId="0" xfId="0" applyFont="1" applyBorder="1"/>
    <xf numFmtId="0" fontId="4" fillId="0" borderId="1" xfId="0" applyFont="1" applyBorder="1"/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0" xfId="0" applyFont="1" applyBorder="1" applyAlignment="1"/>
    <xf numFmtId="0" fontId="0" fillId="0" borderId="0" xfId="0" applyBorder="1"/>
    <xf numFmtId="0" fontId="5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11" fillId="4" borderId="6" xfId="0" applyFont="1" applyFill="1" applyBorder="1" applyAlignment="1">
      <alignment horizontal="left" vertical="center" wrapText="1"/>
    </xf>
    <xf numFmtId="0" fontId="3" fillId="4" borderId="6" xfId="0" applyFont="1" applyFill="1" applyBorder="1" applyAlignment="1">
      <alignment horizontal="left" vertical="center" wrapText="1"/>
    </xf>
    <xf numFmtId="0" fontId="13" fillId="4" borderId="6" xfId="0" applyFon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left" vertical="center" wrapText="1"/>
    </xf>
    <xf numFmtId="0" fontId="6" fillId="5" borderId="6" xfId="0" applyFont="1" applyFill="1" applyBorder="1" applyAlignment="1">
      <alignment horizontal="center" vertical="center" wrapText="1"/>
    </xf>
    <xf numFmtId="9" fontId="6" fillId="6" borderId="6" xfId="2" applyFont="1" applyFill="1" applyBorder="1" applyAlignment="1" applyProtection="1">
      <alignment horizontal="center" vertical="center" wrapText="1"/>
      <protection locked="0"/>
    </xf>
    <xf numFmtId="44" fontId="6" fillId="0" borderId="6" xfId="1" applyFont="1" applyFill="1" applyBorder="1" applyAlignment="1" applyProtection="1">
      <alignment horizontal="center" vertical="center" wrapText="1"/>
    </xf>
    <xf numFmtId="0" fontId="17" fillId="0" borderId="0" xfId="0" applyFont="1" applyBorder="1" applyAlignment="1">
      <alignment horizontal="right" wrapText="1"/>
    </xf>
    <xf numFmtId="44" fontId="14" fillId="0" borderId="0" xfId="1" applyFont="1" applyBorder="1" applyAlignment="1"/>
    <xf numFmtId="0" fontId="4" fillId="0" borderId="0" xfId="0" applyFont="1" applyFill="1" applyBorder="1"/>
    <xf numFmtId="0" fontId="4" fillId="0" borderId="0" xfId="0" applyFont="1" applyAlignment="1">
      <alignment vertical="center"/>
    </xf>
    <xf numFmtId="0" fontId="4" fillId="0" borderId="4" xfId="0" applyFont="1" applyBorder="1" applyAlignment="1">
      <alignment vertical="center"/>
    </xf>
    <xf numFmtId="44" fontId="6" fillId="0" borderId="0" xfId="1" applyFont="1" applyFill="1" applyBorder="1" applyAlignment="1">
      <alignment vertical="center" wrapText="1"/>
    </xf>
    <xf numFmtId="0" fontId="4" fillId="0" borderId="0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17" fillId="0" borderId="0" xfId="0" applyFont="1" applyBorder="1"/>
    <xf numFmtId="0" fontId="17" fillId="0" borderId="0" xfId="0" applyFont="1" applyBorder="1" applyAlignment="1">
      <alignment horizontal="center" vertical="center"/>
    </xf>
    <xf numFmtId="0" fontId="4" fillId="0" borderId="6" xfId="0" applyFont="1" applyBorder="1" applyProtection="1">
      <protection locked="0"/>
    </xf>
    <xf numFmtId="0" fontId="4" fillId="0" borderId="0" xfId="0" applyFont="1" applyBorder="1" applyAlignment="1">
      <alignment horizontal="center" vertical="center"/>
    </xf>
    <xf numFmtId="0" fontId="4" fillId="0" borderId="13" xfId="0" applyFont="1" applyBorder="1"/>
    <xf numFmtId="0" fontId="4" fillId="0" borderId="14" xfId="0" applyFont="1" applyBorder="1"/>
    <xf numFmtId="0" fontId="4" fillId="0" borderId="15" xfId="0" applyFont="1" applyBorder="1"/>
    <xf numFmtId="0" fontId="6" fillId="0" borderId="6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 applyProtection="1">
      <alignment horizontal="center" vertical="center" wrapText="1"/>
      <protection locked="0"/>
    </xf>
    <xf numFmtId="44" fontId="6" fillId="0" borderId="6" xfId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 applyProtection="1">
      <alignment horizontal="center" vertical="center" wrapText="1"/>
      <protection locked="0"/>
    </xf>
    <xf numFmtId="44" fontId="6" fillId="0" borderId="0" xfId="1" applyFont="1" applyFill="1" applyBorder="1" applyAlignment="1" applyProtection="1">
      <alignment horizontal="center" vertical="center" wrapText="1"/>
      <protection locked="0"/>
    </xf>
    <xf numFmtId="44" fontId="21" fillId="0" borderId="0" xfId="1" applyFont="1" applyBorder="1" applyAlignment="1"/>
    <xf numFmtId="0" fontId="20" fillId="0" borderId="0" xfId="0" applyFont="1" applyFill="1" applyBorder="1" applyAlignment="1">
      <alignment horizontal="left" vertical="center"/>
    </xf>
    <xf numFmtId="0" fontId="8" fillId="3" borderId="20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3" fillId="4" borderId="20" xfId="0" applyFont="1" applyFill="1" applyBorder="1" applyAlignment="1">
      <alignment horizontal="center" vertical="center" wrapText="1"/>
    </xf>
    <xf numFmtId="0" fontId="11" fillId="4" borderId="20" xfId="0" applyFont="1" applyFill="1" applyBorder="1" applyAlignment="1">
      <alignment horizontal="left" vertical="center" wrapText="1"/>
    </xf>
    <xf numFmtId="0" fontId="3" fillId="4" borderId="20" xfId="0" applyFont="1" applyFill="1" applyBorder="1" applyAlignment="1">
      <alignment horizontal="left" vertical="center" wrapText="1"/>
    </xf>
    <xf numFmtId="0" fontId="13" fillId="4" borderId="21" xfId="0" applyFont="1" applyFill="1" applyBorder="1" applyAlignment="1">
      <alignment horizontal="center" vertical="center" wrapText="1"/>
    </xf>
    <xf numFmtId="0" fontId="4" fillId="0" borderId="5" xfId="0" applyFont="1" applyFill="1" applyBorder="1"/>
    <xf numFmtId="0" fontId="6" fillId="5" borderId="22" xfId="0" applyFont="1" applyFill="1" applyBorder="1" applyAlignment="1">
      <alignment horizontal="center" vertical="center" wrapText="1"/>
    </xf>
    <xf numFmtId="0" fontId="4" fillId="0" borderId="6" xfId="0" applyFont="1" applyBorder="1" applyAlignment="1" applyProtection="1">
      <alignment vertical="center"/>
      <protection locked="0"/>
    </xf>
    <xf numFmtId="0" fontId="4" fillId="0" borderId="24" xfId="0" applyFont="1" applyBorder="1" applyProtection="1">
      <protection locked="0"/>
    </xf>
    <xf numFmtId="0" fontId="27" fillId="0" borderId="6" xfId="0" applyFont="1" applyFill="1" applyBorder="1" applyAlignment="1">
      <alignment horizontal="center" vertical="center" wrapText="1"/>
    </xf>
    <xf numFmtId="0" fontId="27" fillId="0" borderId="6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horizontal="left" vertical="center"/>
    </xf>
    <xf numFmtId="164" fontId="29" fillId="0" borderId="0" xfId="1" applyNumberFormat="1" applyFont="1" applyBorder="1" applyAlignment="1">
      <alignment vertical="center"/>
    </xf>
    <xf numFmtId="0" fontId="30" fillId="7" borderId="16" xfId="0" applyFont="1" applyFill="1" applyBorder="1"/>
    <xf numFmtId="164" fontId="31" fillId="7" borderId="17" xfId="0" applyNumberFormat="1" applyFont="1" applyFill="1" applyBorder="1"/>
    <xf numFmtId="44" fontId="21" fillId="0" borderId="0" xfId="1" applyNumberFormat="1" applyFont="1" applyBorder="1" applyAlignment="1"/>
    <xf numFmtId="0" fontId="12" fillId="0" borderId="20" xfId="0" applyFont="1" applyFill="1" applyBorder="1" applyAlignment="1">
      <alignment horizontal="center" vertical="center" wrapText="1"/>
    </xf>
    <xf numFmtId="0" fontId="12" fillId="0" borderId="20" xfId="0" applyFont="1" applyFill="1" applyBorder="1" applyAlignment="1">
      <alignment horizontal="center" vertical="center"/>
    </xf>
    <xf numFmtId="0" fontId="11" fillId="4" borderId="28" xfId="0" applyFont="1" applyFill="1" applyBorder="1" applyAlignment="1">
      <alignment horizontal="left" vertical="center" wrapText="1"/>
    </xf>
    <xf numFmtId="0" fontId="3" fillId="4" borderId="28" xfId="0" applyFont="1" applyFill="1" applyBorder="1" applyAlignment="1">
      <alignment horizontal="left" vertical="center" wrapText="1"/>
    </xf>
    <xf numFmtId="0" fontId="27" fillId="0" borderId="28" xfId="0" applyFont="1" applyFill="1" applyBorder="1" applyAlignment="1">
      <alignment horizontal="center" vertical="center" wrapText="1"/>
    </xf>
    <xf numFmtId="0" fontId="27" fillId="0" borderId="28" xfId="0" applyFont="1" applyFill="1" applyBorder="1" applyAlignment="1">
      <alignment horizontal="center" vertical="center"/>
    </xf>
    <xf numFmtId="0" fontId="13" fillId="4" borderId="28" xfId="0" applyFont="1" applyFill="1" applyBorder="1" applyAlignment="1">
      <alignment horizontal="center" vertical="center" wrapText="1"/>
    </xf>
    <xf numFmtId="0" fontId="13" fillId="4" borderId="29" xfId="0" applyFont="1" applyFill="1" applyBorder="1" applyAlignment="1">
      <alignment horizontal="center" vertical="center" wrapText="1"/>
    </xf>
    <xf numFmtId="0" fontId="11" fillId="4" borderId="27" xfId="0" applyFont="1" applyFill="1" applyBorder="1" applyAlignment="1">
      <alignment horizontal="left" vertical="center" wrapText="1"/>
    </xf>
    <xf numFmtId="0" fontId="3" fillId="4" borderId="27" xfId="0" applyFont="1" applyFill="1" applyBorder="1" applyAlignment="1">
      <alignment horizontal="left" vertical="center" wrapText="1"/>
    </xf>
    <xf numFmtId="0" fontId="27" fillId="0" borderId="27" xfId="0" applyFont="1" applyFill="1" applyBorder="1" applyAlignment="1">
      <alignment horizontal="center" vertical="center" wrapText="1"/>
    </xf>
    <xf numFmtId="0" fontId="27" fillId="0" borderId="27" xfId="0" applyFont="1" applyFill="1" applyBorder="1" applyAlignment="1">
      <alignment horizontal="center" vertical="center"/>
    </xf>
    <xf numFmtId="0" fontId="13" fillId="4" borderId="27" xfId="0" applyFont="1" applyFill="1" applyBorder="1" applyAlignment="1">
      <alignment horizontal="center" vertical="center" wrapText="1"/>
    </xf>
    <xf numFmtId="0" fontId="13" fillId="4" borderId="30" xfId="0" applyFont="1" applyFill="1" applyBorder="1" applyAlignment="1">
      <alignment horizontal="center" vertical="center" wrapText="1"/>
    </xf>
    <xf numFmtId="0" fontId="11" fillId="4" borderId="31" xfId="0" applyFont="1" applyFill="1" applyBorder="1" applyAlignment="1">
      <alignment horizontal="left" vertical="center" wrapText="1"/>
    </xf>
    <xf numFmtId="0" fontId="3" fillId="4" borderId="31" xfId="0" applyFont="1" applyFill="1" applyBorder="1" applyAlignment="1">
      <alignment horizontal="left" vertical="center" wrapText="1"/>
    </xf>
    <xf numFmtId="0" fontId="12" fillId="0" borderId="31" xfId="0" applyFont="1" applyFill="1" applyBorder="1" applyAlignment="1">
      <alignment horizontal="center" vertical="center" wrapText="1"/>
    </xf>
    <xf numFmtId="0" fontId="12" fillId="0" borderId="31" xfId="0" applyFont="1" applyFill="1" applyBorder="1" applyAlignment="1">
      <alignment horizontal="center" vertical="center"/>
    </xf>
    <xf numFmtId="0" fontId="13" fillId="4" borderId="32" xfId="0" applyFont="1" applyFill="1" applyBorder="1" applyAlignment="1">
      <alignment horizontal="center" vertical="center" wrapText="1"/>
    </xf>
    <xf numFmtId="0" fontId="13" fillId="4" borderId="33" xfId="0" applyFont="1" applyFill="1" applyBorder="1" applyAlignment="1">
      <alignment horizontal="center" vertical="center" wrapText="1"/>
    </xf>
    <xf numFmtId="0" fontId="11" fillId="4" borderId="34" xfId="0" applyFont="1" applyFill="1" applyBorder="1" applyAlignment="1">
      <alignment horizontal="left" vertical="center" wrapText="1"/>
    </xf>
    <xf numFmtId="0" fontId="3" fillId="4" borderId="34" xfId="0" applyFont="1" applyFill="1" applyBorder="1" applyAlignment="1">
      <alignment horizontal="left" vertical="center" wrapText="1"/>
    </xf>
    <xf numFmtId="0" fontId="27" fillId="0" borderId="34" xfId="0" applyFont="1" applyFill="1" applyBorder="1" applyAlignment="1">
      <alignment horizontal="center" vertical="center" wrapText="1"/>
    </xf>
    <xf numFmtId="0" fontId="12" fillId="0" borderId="34" xfId="0" applyFont="1" applyFill="1" applyBorder="1" applyAlignment="1">
      <alignment horizontal="center" vertical="center"/>
    </xf>
    <xf numFmtId="0" fontId="12" fillId="0" borderId="34" xfId="0" applyFont="1" applyFill="1" applyBorder="1" applyAlignment="1">
      <alignment horizontal="center" vertical="center" wrapText="1"/>
    </xf>
    <xf numFmtId="0" fontId="13" fillId="4" borderId="34" xfId="0" applyFont="1" applyFill="1" applyBorder="1" applyAlignment="1">
      <alignment horizontal="center" vertical="center" wrapText="1"/>
    </xf>
    <xf numFmtId="0" fontId="13" fillId="4" borderId="35" xfId="0" applyFont="1" applyFill="1" applyBorder="1" applyAlignment="1">
      <alignment horizontal="center" vertical="center" wrapText="1"/>
    </xf>
    <xf numFmtId="0" fontId="3" fillId="4" borderId="36" xfId="0" applyFont="1" applyFill="1" applyBorder="1" applyAlignment="1">
      <alignment horizontal="center" vertical="center" wrapText="1"/>
    </xf>
    <xf numFmtId="0" fontId="17" fillId="0" borderId="26" xfId="0" applyFont="1" applyBorder="1" applyAlignment="1">
      <alignment horizontal="center" vertical="center"/>
    </xf>
    <xf numFmtId="0" fontId="8" fillId="3" borderId="34" xfId="0" applyFont="1" applyFill="1" applyBorder="1" applyAlignment="1">
      <alignment horizontal="center" vertical="center" wrapText="1"/>
    </xf>
    <xf numFmtId="0" fontId="8" fillId="3" borderId="35" xfId="0" applyFont="1" applyFill="1" applyBorder="1" applyAlignment="1">
      <alignment horizontal="center" vertical="center" wrapText="1"/>
    </xf>
    <xf numFmtId="0" fontId="8" fillId="3" borderId="37" xfId="0" applyFont="1" applyFill="1" applyBorder="1" applyAlignment="1">
      <alignment horizontal="center" vertical="center" wrapText="1"/>
    </xf>
    <xf numFmtId="0" fontId="3" fillId="4" borderId="38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3" fillId="4" borderId="37" xfId="0" applyFont="1" applyFill="1" applyBorder="1" applyAlignment="1">
      <alignment horizontal="center" vertical="center" wrapText="1"/>
    </xf>
    <xf numFmtId="0" fontId="8" fillId="3" borderId="26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4" fillId="0" borderId="7" xfId="0" applyFont="1" applyBorder="1" applyAlignment="1" applyProtection="1">
      <alignment horizontal="center"/>
      <protection locked="0"/>
    </xf>
    <xf numFmtId="0" fontId="4" fillId="0" borderId="8" xfId="0" applyFont="1" applyBorder="1" applyAlignment="1" applyProtection="1">
      <alignment horizontal="center"/>
      <protection locked="0"/>
    </xf>
    <xf numFmtId="0" fontId="17" fillId="0" borderId="0" xfId="0" applyFont="1" applyBorder="1" applyAlignment="1">
      <alignment horizontal="center" vertical="center"/>
    </xf>
    <xf numFmtId="0" fontId="4" fillId="0" borderId="9" xfId="0" applyFont="1" applyBorder="1" applyAlignment="1" applyProtection="1">
      <alignment horizontal="center"/>
      <protection locked="0"/>
    </xf>
    <xf numFmtId="0" fontId="4" fillId="0" borderId="10" xfId="0" applyFont="1" applyBorder="1" applyAlignment="1" applyProtection="1">
      <alignment horizontal="center"/>
      <protection locked="0"/>
    </xf>
    <xf numFmtId="0" fontId="4" fillId="0" borderId="11" xfId="0" applyFont="1" applyBorder="1" applyAlignment="1" applyProtection="1">
      <alignment horizontal="center"/>
      <protection locked="0"/>
    </xf>
    <xf numFmtId="0" fontId="4" fillId="0" borderId="12" xfId="0" applyFont="1" applyBorder="1" applyAlignment="1" applyProtection="1">
      <alignment horizontal="center"/>
      <protection locked="0"/>
    </xf>
    <xf numFmtId="0" fontId="6" fillId="0" borderId="6" xfId="0" applyFont="1" applyFill="1" applyBorder="1" applyAlignment="1">
      <alignment horizontal="center" vertical="center" wrapText="1"/>
    </xf>
    <xf numFmtId="0" fontId="6" fillId="5" borderId="6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 applyProtection="1">
      <alignment horizontal="center" vertical="center" wrapText="1"/>
      <protection locked="0"/>
    </xf>
    <xf numFmtId="0" fontId="6" fillId="5" borderId="7" xfId="0" applyFont="1" applyFill="1" applyBorder="1" applyAlignment="1">
      <alignment horizontal="center" vertical="center" wrapText="1"/>
    </xf>
    <xf numFmtId="0" fontId="6" fillId="5" borderId="8" xfId="0" applyFont="1" applyFill="1" applyBorder="1" applyAlignment="1">
      <alignment horizontal="center" vertical="center" wrapText="1"/>
    </xf>
    <xf numFmtId="44" fontId="6" fillId="0" borderId="7" xfId="1" applyFont="1" applyFill="1" applyBorder="1" applyAlignment="1" applyProtection="1">
      <alignment horizontal="center" vertical="center" wrapText="1"/>
      <protection locked="0"/>
    </xf>
    <xf numFmtId="44" fontId="6" fillId="0" borderId="8" xfId="1" applyFont="1" applyFill="1" applyBorder="1" applyAlignment="1" applyProtection="1">
      <alignment horizontal="center" vertical="center" wrapText="1"/>
      <protection locked="0"/>
    </xf>
    <xf numFmtId="0" fontId="5" fillId="2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horizontal="left" vertical="center" wrapText="1"/>
    </xf>
    <xf numFmtId="44" fontId="6" fillId="0" borderId="6" xfId="1" applyFont="1" applyFill="1" applyBorder="1" applyAlignment="1" applyProtection="1">
      <alignment horizontal="center" vertical="center" wrapText="1"/>
      <protection locked="0"/>
    </xf>
    <xf numFmtId="0" fontId="6" fillId="0" borderId="25" xfId="0" applyFont="1" applyBorder="1" applyAlignment="1">
      <alignment horizontal="center" vertical="center"/>
    </xf>
    <xf numFmtId="0" fontId="4" fillId="0" borderId="24" xfId="0" applyFont="1" applyBorder="1" applyAlignment="1" applyProtection="1">
      <alignment horizontal="center"/>
      <protection locked="0"/>
    </xf>
    <xf numFmtId="0" fontId="17" fillId="0" borderId="25" xfId="0" applyFont="1" applyBorder="1" applyAlignment="1">
      <alignment horizontal="center" vertical="center"/>
    </xf>
    <xf numFmtId="44" fontId="6" fillId="0" borderId="7" xfId="1" applyFont="1" applyFill="1" applyBorder="1" applyAlignment="1" applyProtection="1">
      <alignment horizontal="center" vertical="center" wrapText="1"/>
    </xf>
    <xf numFmtId="44" fontId="6" fillId="0" borderId="8" xfId="1" applyFont="1" applyFill="1" applyBorder="1" applyAlignment="1" applyProtection="1">
      <alignment horizontal="center" vertical="center" wrapText="1"/>
    </xf>
    <xf numFmtId="164" fontId="29" fillId="0" borderId="23" xfId="1" applyNumberFormat="1" applyFont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horizontal="center" vertical="center" wrapText="1"/>
    </xf>
    <xf numFmtId="0" fontId="17" fillId="0" borderId="39" xfId="0" applyFont="1" applyBorder="1" applyAlignment="1">
      <alignment horizontal="center" vertical="center"/>
    </xf>
    <xf numFmtId="0" fontId="17" fillId="0" borderId="40" xfId="0" applyFont="1" applyBorder="1" applyAlignment="1">
      <alignment horizontal="center" vertical="center"/>
    </xf>
  </cellXfs>
  <cellStyles count="3">
    <cellStyle name="Monétaire" xfId="1" builtinId="4"/>
    <cellStyle name="Normal" xfId="0" builtinId="0"/>
    <cellStyle name="Pourcentag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f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fi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f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361950</xdr:colOff>
      <xdr:row>1</xdr:row>
      <xdr:rowOff>135255</xdr:rowOff>
    </xdr:from>
    <xdr:to>
      <xdr:col>2</xdr:col>
      <xdr:colOff>1144905</xdr:colOff>
      <xdr:row>7</xdr:row>
      <xdr:rowOff>148590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35A77746-D34A-418B-A4EB-8C7F07CFFD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8650" y="325755"/>
          <a:ext cx="1171575" cy="118681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354330</xdr:colOff>
      <xdr:row>1</xdr:row>
      <xdr:rowOff>104775</xdr:rowOff>
    </xdr:from>
    <xdr:to>
      <xdr:col>2</xdr:col>
      <xdr:colOff>1139190</xdr:colOff>
      <xdr:row>7</xdr:row>
      <xdr:rowOff>118110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7BA42C32-77F9-4025-8B42-9876E3A79A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1030" y="295275"/>
          <a:ext cx="1171575" cy="118681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346710</xdr:colOff>
      <xdr:row>1</xdr:row>
      <xdr:rowOff>59055</xdr:rowOff>
    </xdr:from>
    <xdr:to>
      <xdr:col>2</xdr:col>
      <xdr:colOff>1135380</xdr:colOff>
      <xdr:row>7</xdr:row>
      <xdr:rowOff>32385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EFE7B48B-DB2E-4E7A-81EE-B730378948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3410" y="241935"/>
          <a:ext cx="1171575" cy="11106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CF8F7F-FAF3-4E03-9849-CCBAB9F59E1F}">
  <dimension ref="A1:K49"/>
  <sheetViews>
    <sheetView showGridLines="0" zoomScale="70" zoomScaleNormal="70" workbookViewId="0">
      <selection activeCell="C22" sqref="C22"/>
    </sheetView>
  </sheetViews>
  <sheetFormatPr baseColWidth="10" defaultRowHeight="14.4" outlineLevelRow="1" x14ac:dyDescent="0.3"/>
  <cols>
    <col min="1" max="1" width="3.88671875" customWidth="1"/>
    <col min="2" max="2" width="5.6640625" customWidth="1"/>
    <col min="3" max="3" width="33.6640625" customWidth="1"/>
    <col min="4" max="4" width="32.88671875" customWidth="1"/>
    <col min="5" max="5" width="40.44140625" customWidth="1"/>
    <col min="6" max="6" width="33.109375" customWidth="1"/>
    <col min="7" max="7" width="24.109375" customWidth="1"/>
    <col min="8" max="8" width="37.5546875" customWidth="1"/>
    <col min="9" max="9" width="36.88671875" customWidth="1"/>
    <col min="10" max="10" width="28" customWidth="1"/>
    <col min="11" max="11" width="5.6640625" customWidth="1"/>
  </cols>
  <sheetData>
    <row r="1" spans="1:11" ht="15" thickBot="1" x14ac:dyDescent="0.35">
      <c r="A1" s="1"/>
      <c r="B1" s="1"/>
      <c r="C1" s="1"/>
      <c r="D1" s="1"/>
      <c r="E1" s="1"/>
      <c r="F1" s="1"/>
      <c r="G1" s="1"/>
      <c r="H1" s="1"/>
      <c r="I1" s="2"/>
      <c r="J1" s="2"/>
      <c r="K1" s="1"/>
    </row>
    <row r="2" spans="1:11" x14ac:dyDescent="0.3">
      <c r="A2" s="1"/>
      <c r="B2" s="3"/>
      <c r="C2" s="4"/>
      <c r="D2" s="4"/>
      <c r="E2" s="4"/>
      <c r="F2" s="4"/>
      <c r="G2" s="4"/>
      <c r="H2" s="4"/>
      <c r="I2" s="4"/>
      <c r="J2" s="4"/>
      <c r="K2" s="5"/>
    </row>
    <row r="3" spans="1:11" x14ac:dyDescent="0.3">
      <c r="A3" s="1"/>
      <c r="B3" s="6"/>
      <c r="C3" s="2"/>
      <c r="D3" s="2"/>
      <c r="E3" s="2"/>
      <c r="F3" s="2"/>
      <c r="G3" s="2"/>
      <c r="H3" s="2"/>
      <c r="I3" s="2"/>
      <c r="J3" s="2"/>
      <c r="K3" s="7"/>
    </row>
    <row r="4" spans="1:11" x14ac:dyDescent="0.3">
      <c r="A4" s="1"/>
      <c r="B4" s="6"/>
      <c r="C4" s="2"/>
      <c r="D4" s="2"/>
      <c r="E4" s="2"/>
      <c r="F4" s="2"/>
      <c r="G4" s="2"/>
      <c r="H4" s="2"/>
      <c r="I4" s="2"/>
      <c r="J4" s="2"/>
      <c r="K4" s="7"/>
    </row>
    <row r="5" spans="1:11" x14ac:dyDescent="0.3">
      <c r="A5" s="1"/>
      <c r="B5" s="6"/>
      <c r="C5" s="2"/>
      <c r="D5" s="2"/>
      <c r="E5" s="8"/>
      <c r="F5" s="2"/>
      <c r="G5" s="2"/>
      <c r="H5" s="2"/>
      <c r="I5" s="2"/>
      <c r="J5" s="2"/>
      <c r="K5" s="7"/>
    </row>
    <row r="6" spans="1:11" x14ac:dyDescent="0.3">
      <c r="A6" s="1"/>
      <c r="B6" s="6"/>
      <c r="C6" s="2"/>
      <c r="D6" s="9"/>
      <c r="E6" s="8"/>
      <c r="F6" s="2"/>
      <c r="G6" s="2"/>
      <c r="H6" s="2"/>
      <c r="I6" s="2"/>
      <c r="J6" s="2"/>
      <c r="K6" s="7"/>
    </row>
    <row r="7" spans="1:11" ht="20.399999999999999" x14ac:dyDescent="0.3">
      <c r="A7" s="1"/>
      <c r="B7" s="6"/>
      <c r="C7" s="124" t="s">
        <v>0</v>
      </c>
      <c r="D7" s="124"/>
      <c r="E7" s="124"/>
      <c r="F7" s="124"/>
      <c r="G7" s="124"/>
      <c r="H7" s="124"/>
      <c r="I7" s="10"/>
      <c r="J7" s="10"/>
      <c r="K7" s="7"/>
    </row>
    <row r="8" spans="1:11" ht="15.6" x14ac:dyDescent="0.3">
      <c r="A8" s="1"/>
      <c r="B8" s="6"/>
      <c r="C8" s="125" t="s">
        <v>1</v>
      </c>
      <c r="D8" s="125"/>
      <c r="E8" s="125"/>
      <c r="F8" s="125"/>
      <c r="G8" s="125"/>
      <c r="H8" s="125"/>
      <c r="I8" s="125"/>
      <c r="J8" s="11"/>
      <c r="K8" s="12"/>
    </row>
    <row r="9" spans="1:11" ht="22.8" x14ac:dyDescent="0.3">
      <c r="A9" s="1"/>
      <c r="B9" s="6"/>
      <c r="C9" s="126" t="s">
        <v>2</v>
      </c>
      <c r="D9" s="126"/>
      <c r="E9" s="126"/>
      <c r="F9" s="126"/>
      <c r="G9" s="126"/>
      <c r="H9" s="126"/>
      <c r="I9" s="126"/>
      <c r="J9" s="13"/>
      <c r="K9" s="7"/>
    </row>
    <row r="10" spans="1:11" ht="41.4" x14ac:dyDescent="0.3">
      <c r="A10" s="1"/>
      <c r="B10" s="6"/>
      <c r="C10" s="14" t="s">
        <v>3</v>
      </c>
      <c r="D10" s="14" t="s">
        <v>4</v>
      </c>
      <c r="E10" s="14" t="s">
        <v>5</v>
      </c>
      <c r="F10" s="14" t="s">
        <v>56</v>
      </c>
      <c r="G10" s="14" t="s">
        <v>57</v>
      </c>
      <c r="H10" s="14" t="s">
        <v>49</v>
      </c>
      <c r="I10" s="14" t="s">
        <v>7</v>
      </c>
      <c r="J10" s="14" t="s">
        <v>8</v>
      </c>
      <c r="K10" s="15"/>
    </row>
    <row r="11" spans="1:11" ht="90" customHeight="1" x14ac:dyDescent="0.3">
      <c r="A11" s="1"/>
      <c r="B11" s="6"/>
      <c r="C11" s="16" t="s">
        <v>59</v>
      </c>
      <c r="D11" s="17" t="s">
        <v>58</v>
      </c>
      <c r="E11" s="18" t="s">
        <v>50</v>
      </c>
      <c r="F11" s="64">
        <f>12*2*5</f>
        <v>120</v>
      </c>
      <c r="G11" s="65">
        <v>110</v>
      </c>
      <c r="H11" s="64">
        <v>3875</v>
      </c>
      <c r="I11" s="19" t="s">
        <v>10</v>
      </c>
      <c r="J11" s="19" t="s">
        <v>19</v>
      </c>
      <c r="K11" s="15"/>
    </row>
    <row r="12" spans="1:11" ht="81.599999999999994" customHeight="1" x14ac:dyDescent="0.3">
      <c r="A12" s="1"/>
      <c r="B12" s="6"/>
      <c r="C12" s="16" t="s">
        <v>60</v>
      </c>
      <c r="D12" s="17" t="s">
        <v>9</v>
      </c>
      <c r="E12" s="18" t="s">
        <v>51</v>
      </c>
      <c r="F12" s="64">
        <f>11*2*5</f>
        <v>110</v>
      </c>
      <c r="G12" s="65">
        <v>70</v>
      </c>
      <c r="H12" s="64">
        <v>3280</v>
      </c>
      <c r="I12" s="19" t="s">
        <v>10</v>
      </c>
      <c r="J12" s="19" t="s">
        <v>11</v>
      </c>
      <c r="K12" s="20"/>
    </row>
    <row r="13" spans="1:11" ht="15.6" x14ac:dyDescent="0.3">
      <c r="A13" s="1"/>
      <c r="B13" s="6"/>
      <c r="C13" s="21"/>
      <c r="D13" s="22"/>
      <c r="E13" s="23"/>
      <c r="F13" s="24"/>
      <c r="G13" s="25"/>
      <c r="H13" s="22"/>
      <c r="I13" s="26"/>
      <c r="J13" s="26"/>
      <c r="K13" s="20"/>
    </row>
    <row r="14" spans="1:11" ht="31.2" customHeight="1" x14ac:dyDescent="0.3">
      <c r="A14" s="1"/>
      <c r="B14" s="6"/>
      <c r="C14" s="127" t="s">
        <v>64</v>
      </c>
      <c r="D14" s="127"/>
      <c r="E14" s="127"/>
      <c r="F14" s="24"/>
      <c r="G14" s="25"/>
      <c r="H14" s="22"/>
      <c r="I14" s="26"/>
      <c r="J14" s="26"/>
      <c r="K14" s="20"/>
    </row>
    <row r="15" spans="1:11" ht="15.6" x14ac:dyDescent="0.3">
      <c r="A15" s="1"/>
      <c r="B15" s="6"/>
      <c r="C15" s="21"/>
      <c r="D15" s="22"/>
      <c r="E15" s="23"/>
      <c r="F15" s="24"/>
      <c r="G15" s="25"/>
      <c r="H15" s="22"/>
      <c r="I15" s="26"/>
      <c r="J15" s="26"/>
      <c r="K15" s="20"/>
    </row>
    <row r="16" spans="1:11" x14ac:dyDescent="0.3">
      <c r="A16" s="1"/>
      <c r="B16" s="6"/>
      <c r="C16" s="117" t="s">
        <v>24</v>
      </c>
      <c r="D16" s="117"/>
      <c r="E16" s="117"/>
      <c r="F16" s="117"/>
      <c r="G16" s="117"/>
      <c r="H16" s="117"/>
      <c r="I16" s="26"/>
      <c r="J16" s="27"/>
      <c r="K16" s="7"/>
    </row>
    <row r="17" spans="1:11" x14ac:dyDescent="0.3">
      <c r="A17" s="1"/>
      <c r="B17" s="6"/>
      <c r="C17" s="117"/>
      <c r="D17" s="117"/>
      <c r="E17" s="117"/>
      <c r="F17" s="117"/>
      <c r="G17" s="117"/>
      <c r="H17" s="117"/>
      <c r="I17" s="26"/>
      <c r="J17" s="27"/>
      <c r="K17" s="7"/>
    </row>
    <row r="18" spans="1:11" ht="27" customHeight="1" x14ac:dyDescent="0.3">
      <c r="A18" s="1"/>
      <c r="B18" s="6"/>
      <c r="C18" s="118" t="s">
        <v>22</v>
      </c>
      <c r="D18" s="118"/>
      <c r="E18" s="118" t="s">
        <v>21</v>
      </c>
      <c r="F18" s="118"/>
      <c r="G18" s="28" t="s">
        <v>12</v>
      </c>
      <c r="H18" s="28" t="s">
        <v>20</v>
      </c>
      <c r="I18" s="26"/>
      <c r="J18" s="27"/>
      <c r="K18" s="7"/>
    </row>
    <row r="19" spans="1:11" ht="28.2" customHeight="1" x14ac:dyDescent="0.3">
      <c r="A19" s="1"/>
      <c r="B19" s="6"/>
      <c r="C19" s="119"/>
      <c r="D19" s="119"/>
      <c r="E19" s="128"/>
      <c r="F19" s="128"/>
      <c r="G19" s="29"/>
      <c r="H19" s="30">
        <f>E19+(E19*G19)</f>
        <v>0</v>
      </c>
      <c r="I19" s="26"/>
      <c r="J19" s="27"/>
      <c r="K19" s="7"/>
    </row>
    <row r="20" spans="1:11" ht="28.2" x14ac:dyDescent="0.3">
      <c r="A20" s="1"/>
      <c r="B20" s="6"/>
      <c r="C20" s="21"/>
      <c r="D20" s="22"/>
      <c r="E20" s="23"/>
      <c r="F20" s="24"/>
      <c r="G20" s="31" t="s">
        <v>13</v>
      </c>
      <c r="H20" s="69">
        <f>4*(H11+H12)*E19</f>
        <v>0</v>
      </c>
      <c r="I20" s="32"/>
      <c r="J20" s="26"/>
      <c r="K20" s="20"/>
    </row>
    <row r="21" spans="1:11" ht="46.95" customHeight="1" x14ac:dyDescent="0.3">
      <c r="A21" s="1"/>
      <c r="B21" s="6"/>
      <c r="C21" s="68" t="s">
        <v>65</v>
      </c>
      <c r="D21" s="53"/>
      <c r="E21" s="49"/>
      <c r="F21" s="24"/>
      <c r="G21" s="31"/>
      <c r="H21" s="32"/>
      <c r="I21" s="32"/>
      <c r="J21" s="26"/>
      <c r="K21" s="20"/>
    </row>
    <row r="22" spans="1:11" ht="15.6" x14ac:dyDescent="0.3">
      <c r="A22" s="1"/>
      <c r="B22" s="6"/>
      <c r="C22" s="21"/>
      <c r="D22" s="22"/>
      <c r="E22" s="23"/>
      <c r="F22" s="24"/>
      <c r="G22" s="25"/>
      <c r="H22" s="22"/>
      <c r="I22" s="26"/>
      <c r="J22" s="26"/>
      <c r="K22" s="20"/>
    </row>
    <row r="23" spans="1:11" ht="15.6" x14ac:dyDescent="0.3">
      <c r="A23" s="1"/>
      <c r="B23" s="6"/>
      <c r="C23" s="117" t="s">
        <v>25</v>
      </c>
      <c r="D23" s="117"/>
      <c r="E23" s="117"/>
      <c r="F23" s="117"/>
      <c r="G23" s="117"/>
      <c r="H23" s="117"/>
      <c r="I23" s="11"/>
      <c r="J23" s="33"/>
      <c r="K23" s="7"/>
    </row>
    <row r="24" spans="1:11" ht="15.6" x14ac:dyDescent="0.3">
      <c r="A24" s="1"/>
      <c r="B24" s="6"/>
      <c r="C24" s="117"/>
      <c r="D24" s="117"/>
      <c r="E24" s="117"/>
      <c r="F24" s="117"/>
      <c r="G24" s="117"/>
      <c r="H24" s="117"/>
      <c r="I24" s="11"/>
      <c r="J24" s="2"/>
      <c r="K24" s="7"/>
    </row>
    <row r="25" spans="1:11" ht="31.2" customHeight="1" x14ac:dyDescent="0.3">
      <c r="A25" s="1"/>
      <c r="B25" s="6"/>
      <c r="C25" s="118" t="s">
        <v>22</v>
      </c>
      <c r="D25" s="118"/>
      <c r="E25" s="120" t="s">
        <v>26</v>
      </c>
      <c r="F25" s="121"/>
      <c r="G25" s="28" t="s">
        <v>12</v>
      </c>
      <c r="H25" s="28" t="s">
        <v>27</v>
      </c>
      <c r="I25" s="11"/>
      <c r="J25" s="2"/>
      <c r="K25" s="7"/>
    </row>
    <row r="26" spans="1:11" ht="42.6" customHeight="1" x14ac:dyDescent="0.3">
      <c r="A26" s="34"/>
      <c r="B26" s="35"/>
      <c r="C26" s="119"/>
      <c r="D26" s="119"/>
      <c r="E26" s="122"/>
      <c r="F26" s="123"/>
      <c r="G26" s="29"/>
      <c r="H26" s="30">
        <f>E26+(E26*G26)</f>
        <v>0</v>
      </c>
      <c r="I26" s="36"/>
      <c r="J26" s="37"/>
      <c r="K26" s="38"/>
    </row>
    <row r="27" spans="1:11" x14ac:dyDescent="0.3">
      <c r="A27" s="1"/>
      <c r="B27" s="6"/>
      <c r="C27" s="2" t="s">
        <v>14</v>
      </c>
      <c r="D27" s="2"/>
      <c r="E27" s="2"/>
      <c r="F27" s="2"/>
      <c r="G27" s="31" t="s">
        <v>29</v>
      </c>
      <c r="H27" s="52">
        <f>4*(F11+F12)*E26</f>
        <v>0</v>
      </c>
      <c r="I27" s="2"/>
      <c r="J27" s="2"/>
      <c r="K27" s="7"/>
    </row>
    <row r="28" spans="1:11" x14ac:dyDescent="0.3">
      <c r="A28" s="1"/>
      <c r="B28" s="6"/>
      <c r="C28" s="2"/>
      <c r="D28" s="2"/>
      <c r="E28" s="2"/>
      <c r="F28" s="39"/>
      <c r="G28" s="2"/>
      <c r="H28" s="2"/>
      <c r="I28" s="2"/>
      <c r="J28" s="2"/>
      <c r="K28" s="7"/>
    </row>
    <row r="29" spans="1:11" x14ac:dyDescent="0.3">
      <c r="A29" s="1"/>
      <c r="B29" s="6"/>
      <c r="C29" s="117" t="s">
        <v>25</v>
      </c>
      <c r="D29" s="117"/>
      <c r="E29" s="117"/>
      <c r="F29" s="117"/>
      <c r="G29" s="117"/>
      <c r="H29" s="117"/>
      <c r="I29" s="2"/>
      <c r="J29" s="2"/>
      <c r="K29" s="7"/>
    </row>
    <row r="30" spans="1:11" x14ac:dyDescent="0.3">
      <c r="A30" s="1"/>
      <c r="B30" s="6"/>
      <c r="C30" s="117"/>
      <c r="D30" s="117"/>
      <c r="E30" s="117"/>
      <c r="F30" s="117"/>
      <c r="G30" s="117"/>
      <c r="H30" s="117"/>
      <c r="I30" s="2"/>
      <c r="J30" s="2"/>
      <c r="K30" s="7"/>
    </row>
    <row r="31" spans="1:11" ht="15.6" x14ac:dyDescent="0.3">
      <c r="A31" s="1"/>
      <c r="B31" s="6"/>
      <c r="C31" s="118" t="s">
        <v>22</v>
      </c>
      <c r="D31" s="118"/>
      <c r="E31" s="120" t="s">
        <v>21</v>
      </c>
      <c r="F31" s="121"/>
      <c r="G31" s="28" t="s">
        <v>12</v>
      </c>
      <c r="H31" s="28" t="s">
        <v>20</v>
      </c>
      <c r="I31" s="2"/>
      <c r="J31" s="2"/>
      <c r="K31" s="7"/>
    </row>
    <row r="32" spans="1:11" ht="15.6" x14ac:dyDescent="0.3">
      <c r="A32" s="1"/>
      <c r="B32" s="6"/>
      <c r="C32" s="119"/>
      <c r="D32" s="119"/>
      <c r="E32" s="122"/>
      <c r="F32" s="123"/>
      <c r="G32" s="29"/>
      <c r="H32" s="30">
        <f>E32+(E32*G32)</f>
        <v>0</v>
      </c>
      <c r="I32" s="2"/>
      <c r="J32" s="2"/>
      <c r="K32" s="7"/>
    </row>
    <row r="33" spans="1:11" ht="15.6" x14ac:dyDescent="0.3">
      <c r="A33" s="1"/>
      <c r="B33" s="6"/>
      <c r="C33" s="50"/>
      <c r="D33" s="50"/>
      <c r="E33" s="51"/>
      <c r="F33" s="51"/>
      <c r="G33" s="31" t="s">
        <v>30</v>
      </c>
      <c r="H33" s="52">
        <f>4*(H11+H12)*E32</f>
        <v>0</v>
      </c>
      <c r="I33" s="2"/>
      <c r="J33" s="2"/>
      <c r="K33" s="7"/>
    </row>
    <row r="34" spans="1:11" ht="48.75" customHeight="1" x14ac:dyDescent="0.3">
      <c r="A34" s="1"/>
      <c r="B34" s="6"/>
      <c r="C34" s="2" t="s">
        <v>14</v>
      </c>
      <c r="D34" s="2"/>
      <c r="E34" s="2"/>
      <c r="F34" s="2"/>
      <c r="G34" s="31" t="s">
        <v>13</v>
      </c>
      <c r="H34" s="69">
        <f>H27+H33</f>
        <v>0</v>
      </c>
      <c r="I34" s="2"/>
      <c r="J34" s="2"/>
      <c r="K34" s="7"/>
    </row>
    <row r="35" spans="1:11" ht="15" hidden="1" outlineLevel="1" thickBot="1" x14ac:dyDescent="0.35">
      <c r="A35" s="1"/>
      <c r="B35" s="6"/>
      <c r="C35" s="2"/>
      <c r="D35" s="2"/>
      <c r="E35" s="2"/>
      <c r="F35" s="39"/>
      <c r="G35" s="2"/>
      <c r="H35" s="2"/>
      <c r="I35" s="2"/>
      <c r="J35" s="2"/>
      <c r="K35" s="7"/>
    </row>
    <row r="36" spans="1:11" ht="16.2" hidden="1" outlineLevel="1" thickBot="1" x14ac:dyDescent="0.35">
      <c r="A36" s="1"/>
      <c r="B36" s="6"/>
      <c r="C36" s="2"/>
      <c r="D36" s="2"/>
      <c r="E36" s="2"/>
      <c r="F36" s="39"/>
      <c r="G36" s="70" t="s">
        <v>28</v>
      </c>
      <c r="H36" s="71">
        <f>H34-H20</f>
        <v>0</v>
      </c>
      <c r="I36" s="2"/>
      <c r="J36" s="2"/>
      <c r="K36" s="7"/>
    </row>
    <row r="37" spans="1:11" collapsed="1" x14ac:dyDescent="0.3">
      <c r="A37" s="1"/>
      <c r="B37" s="6"/>
      <c r="C37" s="2"/>
      <c r="D37" s="2"/>
      <c r="E37" s="2"/>
      <c r="F37" s="39"/>
      <c r="G37" s="2"/>
      <c r="H37" s="2"/>
      <c r="I37" s="2"/>
      <c r="J37" s="2"/>
      <c r="K37" s="7"/>
    </row>
    <row r="38" spans="1:11" x14ac:dyDescent="0.3">
      <c r="A38" s="1"/>
      <c r="B38" s="6"/>
      <c r="C38" s="2"/>
      <c r="D38" s="2"/>
      <c r="E38" s="2"/>
      <c r="F38" s="39"/>
      <c r="G38" s="2"/>
      <c r="H38" s="2"/>
      <c r="I38" s="2"/>
      <c r="J38" s="2"/>
      <c r="K38" s="7"/>
    </row>
    <row r="39" spans="1:11" x14ac:dyDescent="0.3">
      <c r="A39" s="1"/>
      <c r="B39" s="6"/>
      <c r="C39" s="2"/>
      <c r="D39" s="2"/>
      <c r="E39" s="2"/>
      <c r="F39" s="39"/>
      <c r="G39" s="2"/>
      <c r="H39" s="2"/>
      <c r="I39" s="2"/>
      <c r="J39" s="2"/>
      <c r="K39" s="7"/>
    </row>
    <row r="40" spans="1:11" ht="15.6" x14ac:dyDescent="0.3">
      <c r="A40" s="1"/>
      <c r="B40" s="6"/>
      <c r="C40" s="40" t="s">
        <v>15</v>
      </c>
      <c r="D40" s="41"/>
      <c r="E40" s="2"/>
      <c r="F40" s="109" t="s">
        <v>16</v>
      </c>
      <c r="G40" s="109"/>
      <c r="H40" s="110"/>
      <c r="I40" s="111"/>
      <c r="J40" s="2"/>
      <c r="K40" s="7"/>
    </row>
    <row r="41" spans="1:11" x14ac:dyDescent="0.3">
      <c r="A41" s="1"/>
      <c r="B41" s="6"/>
      <c r="C41" s="42"/>
      <c r="D41" s="2"/>
      <c r="E41" s="2"/>
      <c r="F41" s="2"/>
      <c r="G41" s="2"/>
      <c r="H41" s="2"/>
      <c r="I41" s="2"/>
      <c r="J41" s="2"/>
      <c r="K41" s="7"/>
    </row>
    <row r="42" spans="1:11" x14ac:dyDescent="0.3">
      <c r="A42" s="1"/>
      <c r="B42" s="6"/>
      <c r="C42" s="40" t="s">
        <v>17</v>
      </c>
      <c r="D42" s="41"/>
      <c r="E42" s="2"/>
      <c r="F42" s="112" t="s">
        <v>18</v>
      </c>
      <c r="G42" s="112"/>
      <c r="H42" s="113"/>
      <c r="I42" s="114"/>
      <c r="J42" s="2"/>
      <c r="K42" s="7"/>
    </row>
    <row r="43" spans="1:11" x14ac:dyDescent="0.3">
      <c r="A43" s="1"/>
      <c r="B43" s="6"/>
      <c r="C43" s="2"/>
      <c r="D43" s="2"/>
      <c r="E43" s="2"/>
      <c r="F43" s="2"/>
      <c r="G43" s="2"/>
      <c r="H43" s="115"/>
      <c r="I43" s="116"/>
      <c r="J43" s="2"/>
      <c r="K43" s="7"/>
    </row>
    <row r="44" spans="1:11" x14ac:dyDescent="0.3">
      <c r="A44" s="1"/>
      <c r="B44" s="6"/>
      <c r="C44" s="2"/>
      <c r="D44" s="2"/>
      <c r="E44" s="2"/>
      <c r="F44" s="2"/>
      <c r="G44" s="2"/>
      <c r="H44" s="2"/>
      <c r="I44" s="2"/>
      <c r="J44" s="2"/>
      <c r="K44" s="7"/>
    </row>
    <row r="45" spans="1:11" x14ac:dyDescent="0.3">
      <c r="A45" s="1"/>
      <c r="B45" s="6"/>
      <c r="C45" s="2"/>
      <c r="D45" s="2"/>
      <c r="E45" s="2"/>
      <c r="F45" s="2"/>
      <c r="G45" s="2"/>
      <c r="H45" s="2"/>
      <c r="I45" s="2"/>
      <c r="J45" s="2"/>
      <c r="K45" s="7"/>
    </row>
    <row r="46" spans="1:11" x14ac:dyDescent="0.3">
      <c r="A46" s="1"/>
      <c r="B46" s="6"/>
      <c r="C46" s="2"/>
      <c r="D46" s="2"/>
      <c r="E46" s="2"/>
      <c r="F46" s="2"/>
      <c r="G46" s="2"/>
      <c r="H46" s="2"/>
      <c r="I46" s="2"/>
      <c r="J46" s="2"/>
      <c r="K46" s="7"/>
    </row>
    <row r="47" spans="1:11" x14ac:dyDescent="0.3">
      <c r="A47" s="1"/>
      <c r="B47" s="6"/>
      <c r="C47" s="2"/>
      <c r="D47" s="2"/>
      <c r="E47" s="2"/>
      <c r="F47" s="2"/>
      <c r="G47" s="2"/>
      <c r="H47" s="2"/>
      <c r="I47" s="2"/>
      <c r="J47" s="2"/>
      <c r="K47" s="7"/>
    </row>
    <row r="48" spans="1:11" x14ac:dyDescent="0.3">
      <c r="A48" s="1"/>
      <c r="B48" s="6"/>
      <c r="C48" s="2"/>
      <c r="D48" s="2"/>
      <c r="E48" s="2"/>
      <c r="F48" s="2"/>
      <c r="G48" s="2"/>
      <c r="H48" s="2"/>
      <c r="I48" s="2"/>
      <c r="J48" s="2"/>
      <c r="K48" s="7"/>
    </row>
    <row r="49" spans="1:11" ht="15" thickBot="1" x14ac:dyDescent="0.35">
      <c r="A49" s="1"/>
      <c r="B49" s="43"/>
      <c r="C49" s="44"/>
      <c r="D49" s="44"/>
      <c r="E49" s="44"/>
      <c r="F49" s="44"/>
      <c r="G49" s="44"/>
      <c r="H49" s="44"/>
      <c r="I49" s="44"/>
      <c r="J49" s="44"/>
      <c r="K49" s="45"/>
    </row>
  </sheetData>
  <mergeCells count="23">
    <mergeCell ref="C26:D26"/>
    <mergeCell ref="E26:F26"/>
    <mergeCell ref="E32:F32"/>
    <mergeCell ref="C7:H7"/>
    <mergeCell ref="C8:I8"/>
    <mergeCell ref="C9:I9"/>
    <mergeCell ref="C16:H17"/>
    <mergeCell ref="C18:D18"/>
    <mergeCell ref="E18:F18"/>
    <mergeCell ref="C14:E14"/>
    <mergeCell ref="C19:D19"/>
    <mergeCell ref="E19:F19"/>
    <mergeCell ref="C23:H24"/>
    <mergeCell ref="C25:D25"/>
    <mergeCell ref="E25:F25"/>
    <mergeCell ref="F40:G40"/>
    <mergeCell ref="H40:I40"/>
    <mergeCell ref="F42:G42"/>
    <mergeCell ref="H42:I43"/>
    <mergeCell ref="C29:H30"/>
    <mergeCell ref="C31:D31"/>
    <mergeCell ref="C32:D32"/>
    <mergeCell ref="E31:F31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0B24D9-2A9F-4D23-B1B1-9E5959941367}">
  <dimension ref="A1:K47"/>
  <sheetViews>
    <sheetView showGridLines="0" tabSelected="1" zoomScale="70" zoomScaleNormal="70" workbookViewId="0">
      <selection activeCell="C21" sqref="C21"/>
    </sheetView>
  </sheetViews>
  <sheetFormatPr baseColWidth="10" defaultRowHeight="14.4" outlineLevelRow="1" x14ac:dyDescent="0.3"/>
  <cols>
    <col min="1" max="1" width="3.88671875" customWidth="1"/>
    <col min="2" max="2" width="5.6640625" customWidth="1"/>
    <col min="3" max="3" width="33.6640625" customWidth="1"/>
    <col min="4" max="4" width="32.88671875" customWidth="1"/>
    <col min="5" max="5" width="40.44140625" customWidth="1"/>
    <col min="6" max="6" width="33.109375" customWidth="1"/>
    <col min="7" max="7" width="24.109375" customWidth="1"/>
    <col min="8" max="8" width="37.5546875" customWidth="1"/>
    <col min="9" max="9" width="36.88671875" customWidth="1"/>
    <col min="10" max="10" width="28" customWidth="1"/>
    <col min="11" max="11" width="5.6640625" customWidth="1"/>
  </cols>
  <sheetData>
    <row r="1" spans="1:11" ht="15" thickBot="1" x14ac:dyDescent="0.35">
      <c r="A1" s="1"/>
      <c r="B1" s="1"/>
      <c r="C1" s="1"/>
      <c r="D1" s="1"/>
      <c r="E1" s="1"/>
      <c r="F1" s="1"/>
      <c r="G1" s="1"/>
      <c r="H1" s="1"/>
      <c r="I1" s="2"/>
      <c r="J1" s="2"/>
      <c r="K1" s="1"/>
    </row>
    <row r="2" spans="1:11" x14ac:dyDescent="0.3">
      <c r="A2" s="1"/>
      <c r="B2" s="3"/>
      <c r="C2" s="4"/>
      <c r="D2" s="4"/>
      <c r="E2" s="4"/>
      <c r="F2" s="4"/>
      <c r="G2" s="4"/>
      <c r="H2" s="4"/>
      <c r="I2" s="4"/>
      <c r="J2" s="4"/>
      <c r="K2" s="5"/>
    </row>
    <row r="3" spans="1:11" x14ac:dyDescent="0.3">
      <c r="A3" s="1"/>
      <c r="B3" s="6"/>
      <c r="C3" s="2"/>
      <c r="D3" s="2"/>
      <c r="E3" s="2"/>
      <c r="F3" s="2"/>
      <c r="G3" s="2"/>
      <c r="H3" s="2"/>
      <c r="I3" s="2"/>
      <c r="J3" s="2"/>
      <c r="K3" s="7"/>
    </row>
    <row r="4" spans="1:11" x14ac:dyDescent="0.3">
      <c r="A4" s="1"/>
      <c r="B4" s="6"/>
      <c r="C4" s="2"/>
      <c r="D4" s="2"/>
      <c r="E4" s="2"/>
      <c r="F4" s="2"/>
      <c r="G4" s="2"/>
      <c r="H4" s="2"/>
      <c r="I4" s="2"/>
      <c r="J4" s="2"/>
      <c r="K4" s="7"/>
    </row>
    <row r="5" spans="1:11" x14ac:dyDescent="0.3">
      <c r="A5" s="1"/>
      <c r="B5" s="6"/>
      <c r="C5" s="2"/>
      <c r="D5" s="2"/>
      <c r="E5" s="8"/>
      <c r="F5" s="2"/>
      <c r="G5" s="2"/>
      <c r="H5" s="2"/>
      <c r="I5" s="2"/>
      <c r="J5" s="2"/>
      <c r="K5" s="7"/>
    </row>
    <row r="6" spans="1:11" x14ac:dyDescent="0.3">
      <c r="A6" s="1"/>
      <c r="B6" s="6"/>
      <c r="C6" s="2"/>
      <c r="D6" s="9"/>
      <c r="E6" s="8"/>
      <c r="F6" s="2"/>
      <c r="G6" s="2"/>
      <c r="H6" s="2"/>
      <c r="I6" s="2"/>
      <c r="J6" s="2"/>
      <c r="K6" s="7"/>
    </row>
    <row r="7" spans="1:11" ht="20.399999999999999" x14ac:dyDescent="0.3">
      <c r="A7" s="1"/>
      <c r="B7" s="6"/>
      <c r="C7" s="124" t="s">
        <v>0</v>
      </c>
      <c r="D7" s="124"/>
      <c r="E7" s="124"/>
      <c r="F7" s="124"/>
      <c r="G7" s="124"/>
      <c r="H7" s="124"/>
      <c r="I7" s="10"/>
      <c r="J7" s="10"/>
      <c r="K7" s="7"/>
    </row>
    <row r="8" spans="1:11" ht="15.6" x14ac:dyDescent="0.3">
      <c r="A8" s="1"/>
      <c r="B8" s="6"/>
      <c r="C8" s="125" t="s">
        <v>1</v>
      </c>
      <c r="D8" s="125"/>
      <c r="E8" s="125"/>
      <c r="F8" s="125"/>
      <c r="G8" s="125"/>
      <c r="H8" s="125"/>
      <c r="I8" s="125"/>
      <c r="J8" s="11"/>
      <c r="K8" s="12"/>
    </row>
    <row r="9" spans="1:11" ht="22.8" x14ac:dyDescent="0.3">
      <c r="A9" s="1"/>
      <c r="B9" s="6"/>
      <c r="C9" s="126" t="s">
        <v>31</v>
      </c>
      <c r="D9" s="126"/>
      <c r="E9" s="126"/>
      <c r="F9" s="126"/>
      <c r="G9" s="126"/>
      <c r="H9" s="126"/>
      <c r="I9" s="126"/>
      <c r="J9" s="13"/>
      <c r="K9" s="7"/>
    </row>
    <row r="10" spans="1:11" ht="41.4" x14ac:dyDescent="0.3">
      <c r="A10" s="1"/>
      <c r="B10" s="6"/>
      <c r="C10" s="14" t="s">
        <v>3</v>
      </c>
      <c r="D10" s="14" t="s">
        <v>4</v>
      </c>
      <c r="E10" s="14" t="s">
        <v>5</v>
      </c>
      <c r="F10" s="14" t="s">
        <v>56</v>
      </c>
      <c r="G10" s="14" t="s">
        <v>57</v>
      </c>
      <c r="H10" s="14" t="s">
        <v>49</v>
      </c>
      <c r="I10" s="14" t="s">
        <v>7</v>
      </c>
      <c r="J10" s="14" t="s">
        <v>8</v>
      </c>
      <c r="K10" s="15"/>
    </row>
    <row r="11" spans="1:11" ht="90" customHeight="1" x14ac:dyDescent="0.3">
      <c r="A11" s="1"/>
      <c r="B11" s="6"/>
      <c r="C11" s="16" t="s">
        <v>61</v>
      </c>
      <c r="D11" s="17" t="s">
        <v>32</v>
      </c>
      <c r="E11" s="18" t="s">
        <v>53</v>
      </c>
      <c r="F11" s="64">
        <v>50</v>
      </c>
      <c r="G11" s="66">
        <v>40</v>
      </c>
      <c r="H11" s="67">
        <v>2650</v>
      </c>
      <c r="I11" s="19" t="s">
        <v>10</v>
      </c>
      <c r="J11" s="19" t="s">
        <v>19</v>
      </c>
      <c r="K11" s="15"/>
    </row>
    <row r="12" spans="1:11" ht="15.6" x14ac:dyDescent="0.3">
      <c r="A12" s="1"/>
      <c r="B12" s="6"/>
      <c r="C12" s="21"/>
      <c r="D12" s="22"/>
      <c r="E12" s="23"/>
      <c r="F12" s="24"/>
      <c r="G12" s="25"/>
      <c r="H12" s="22"/>
      <c r="I12" s="26"/>
      <c r="J12" s="26"/>
      <c r="K12" s="20"/>
    </row>
    <row r="13" spans="1:11" ht="31.2" customHeight="1" x14ac:dyDescent="0.3">
      <c r="A13" s="1"/>
      <c r="B13" s="6"/>
      <c r="C13" s="127" t="s">
        <v>64</v>
      </c>
      <c r="D13" s="127"/>
      <c r="E13" s="127"/>
      <c r="F13" s="24"/>
      <c r="G13" s="25"/>
      <c r="H13" s="22"/>
      <c r="I13" s="26"/>
      <c r="J13" s="26"/>
      <c r="K13" s="20"/>
    </row>
    <row r="14" spans="1:11" ht="15.6" x14ac:dyDescent="0.3">
      <c r="A14" s="1"/>
      <c r="B14" s="6"/>
      <c r="C14" s="21"/>
      <c r="D14" s="22"/>
      <c r="E14" s="23"/>
      <c r="F14" s="24"/>
      <c r="G14" s="25"/>
      <c r="H14" s="22"/>
      <c r="I14" s="26"/>
      <c r="J14" s="26"/>
      <c r="K14" s="20"/>
    </row>
    <row r="15" spans="1:11" x14ac:dyDescent="0.3">
      <c r="A15" s="1"/>
      <c r="B15" s="6"/>
      <c r="C15" s="117" t="s">
        <v>24</v>
      </c>
      <c r="D15" s="117"/>
      <c r="E15" s="117"/>
      <c r="F15" s="117"/>
      <c r="G15" s="117"/>
      <c r="H15" s="117"/>
      <c r="I15" s="26"/>
      <c r="J15" s="27"/>
      <c r="K15" s="7"/>
    </row>
    <row r="16" spans="1:11" x14ac:dyDescent="0.3">
      <c r="A16" s="1"/>
      <c r="B16" s="6"/>
      <c r="C16" s="117"/>
      <c r="D16" s="117"/>
      <c r="E16" s="117"/>
      <c r="F16" s="117"/>
      <c r="G16" s="117"/>
      <c r="H16" s="117"/>
      <c r="I16" s="26"/>
      <c r="J16" s="27"/>
      <c r="K16" s="7"/>
    </row>
    <row r="17" spans="1:11" ht="27" customHeight="1" x14ac:dyDescent="0.3">
      <c r="A17" s="1"/>
      <c r="B17" s="6"/>
      <c r="C17" s="118" t="s">
        <v>22</v>
      </c>
      <c r="D17" s="118"/>
      <c r="E17" s="118" t="s">
        <v>21</v>
      </c>
      <c r="F17" s="118"/>
      <c r="G17" s="28" t="s">
        <v>12</v>
      </c>
      <c r="H17" s="28" t="s">
        <v>20</v>
      </c>
      <c r="I17" s="26"/>
      <c r="J17" s="27"/>
      <c r="K17" s="7"/>
    </row>
    <row r="18" spans="1:11" ht="28.2" customHeight="1" x14ac:dyDescent="0.3">
      <c r="A18" s="1"/>
      <c r="B18" s="6"/>
      <c r="C18" s="119"/>
      <c r="D18" s="119"/>
      <c r="E18" s="128"/>
      <c r="F18" s="128"/>
      <c r="G18" s="29"/>
      <c r="H18" s="30">
        <f>E18+(E18*G18)</f>
        <v>0</v>
      </c>
      <c r="I18" s="26"/>
      <c r="J18" s="27"/>
      <c r="K18" s="7"/>
    </row>
    <row r="19" spans="1:11" ht="28.2" x14ac:dyDescent="0.3">
      <c r="A19" s="1"/>
      <c r="B19" s="6"/>
      <c r="C19" s="21"/>
      <c r="D19" s="22"/>
      <c r="E19" s="23"/>
      <c r="F19" s="24"/>
      <c r="G19" s="31" t="s">
        <v>13</v>
      </c>
      <c r="H19" s="69">
        <f>4*H11*E18</f>
        <v>0</v>
      </c>
      <c r="I19" s="32"/>
      <c r="J19" s="26"/>
      <c r="K19" s="20"/>
    </row>
    <row r="20" spans="1:11" ht="46.95" customHeight="1" x14ac:dyDescent="0.3">
      <c r="A20" s="1"/>
      <c r="B20" s="6"/>
      <c r="C20" s="68" t="s">
        <v>65</v>
      </c>
      <c r="D20" s="53"/>
      <c r="E20" s="49"/>
      <c r="F20" s="24"/>
      <c r="G20" s="31"/>
      <c r="H20" s="32"/>
      <c r="I20" s="32"/>
      <c r="J20" s="26"/>
      <c r="K20" s="20"/>
    </row>
    <row r="21" spans="1:11" ht="15.6" x14ac:dyDescent="0.3">
      <c r="A21" s="1"/>
      <c r="B21" s="6"/>
      <c r="C21" s="21"/>
      <c r="D21" s="22"/>
      <c r="E21" s="23"/>
      <c r="F21" s="24"/>
      <c r="G21" s="25"/>
      <c r="H21" s="22"/>
      <c r="I21" s="26"/>
      <c r="J21" s="26"/>
      <c r="K21" s="20"/>
    </row>
    <row r="22" spans="1:11" ht="15.6" x14ac:dyDescent="0.3">
      <c r="A22" s="1"/>
      <c r="B22" s="6"/>
      <c r="C22" s="117" t="s">
        <v>25</v>
      </c>
      <c r="D22" s="117"/>
      <c r="E22" s="117"/>
      <c r="F22" s="117"/>
      <c r="G22" s="117"/>
      <c r="H22" s="117"/>
      <c r="I22" s="11"/>
      <c r="J22" s="33"/>
      <c r="K22" s="7"/>
    </row>
    <row r="23" spans="1:11" ht="15.6" x14ac:dyDescent="0.3">
      <c r="A23" s="1"/>
      <c r="B23" s="6"/>
      <c r="C23" s="117"/>
      <c r="D23" s="117"/>
      <c r="E23" s="117"/>
      <c r="F23" s="117"/>
      <c r="G23" s="117"/>
      <c r="H23" s="117"/>
      <c r="I23" s="11"/>
      <c r="J23" s="2"/>
      <c r="K23" s="7"/>
    </row>
    <row r="24" spans="1:11" ht="31.2" customHeight="1" x14ac:dyDescent="0.3">
      <c r="A24" s="1"/>
      <c r="B24" s="6"/>
      <c r="C24" s="118" t="s">
        <v>22</v>
      </c>
      <c r="D24" s="118"/>
      <c r="E24" s="120" t="s">
        <v>26</v>
      </c>
      <c r="F24" s="121"/>
      <c r="G24" s="28" t="s">
        <v>12</v>
      </c>
      <c r="H24" s="28" t="s">
        <v>27</v>
      </c>
      <c r="I24" s="11"/>
      <c r="J24" s="2"/>
      <c r="K24" s="7"/>
    </row>
    <row r="25" spans="1:11" ht="42.6" customHeight="1" x14ac:dyDescent="0.3">
      <c r="A25" s="34"/>
      <c r="B25" s="35"/>
      <c r="C25" s="119"/>
      <c r="D25" s="119"/>
      <c r="E25" s="122"/>
      <c r="F25" s="123"/>
      <c r="G25" s="29"/>
      <c r="H25" s="30">
        <f>E25+(E25*G25)</f>
        <v>0</v>
      </c>
      <c r="I25" s="36"/>
      <c r="J25" s="37"/>
      <c r="K25" s="38"/>
    </row>
    <row r="26" spans="1:11" x14ac:dyDescent="0.3">
      <c r="A26" s="1"/>
      <c r="B26" s="6"/>
      <c r="C26" s="2" t="s">
        <v>14</v>
      </c>
      <c r="D26" s="2"/>
      <c r="E26" s="2"/>
      <c r="F26" s="2"/>
      <c r="G26" s="31" t="s">
        <v>29</v>
      </c>
      <c r="H26" s="72">
        <f>4*F11*E25</f>
        <v>0</v>
      </c>
      <c r="I26" s="2"/>
      <c r="J26" s="2"/>
      <c r="K26" s="7"/>
    </row>
    <row r="27" spans="1:11" x14ac:dyDescent="0.3">
      <c r="A27" s="1"/>
      <c r="B27" s="6"/>
      <c r="C27" s="2"/>
      <c r="D27" s="2"/>
      <c r="E27" s="2"/>
      <c r="F27" s="39"/>
      <c r="G27" s="2"/>
      <c r="H27" s="2"/>
      <c r="I27" s="2"/>
      <c r="J27" s="2"/>
      <c r="K27" s="7"/>
    </row>
    <row r="28" spans="1:11" x14ac:dyDescent="0.3">
      <c r="A28" s="1"/>
      <c r="B28" s="6"/>
      <c r="C28" s="117" t="s">
        <v>25</v>
      </c>
      <c r="D28" s="117"/>
      <c r="E28" s="117"/>
      <c r="F28" s="117"/>
      <c r="G28" s="117"/>
      <c r="H28" s="117"/>
      <c r="I28" s="2"/>
      <c r="J28" s="2"/>
      <c r="K28" s="7"/>
    </row>
    <row r="29" spans="1:11" x14ac:dyDescent="0.3">
      <c r="A29" s="1"/>
      <c r="B29" s="6"/>
      <c r="C29" s="117"/>
      <c r="D29" s="117"/>
      <c r="E29" s="117"/>
      <c r="F29" s="117"/>
      <c r="G29" s="117"/>
      <c r="H29" s="117"/>
      <c r="I29" s="2"/>
      <c r="J29" s="2"/>
      <c r="K29" s="7"/>
    </row>
    <row r="30" spans="1:11" ht="15.6" x14ac:dyDescent="0.3">
      <c r="A30" s="1"/>
      <c r="B30" s="6"/>
      <c r="C30" s="118" t="s">
        <v>22</v>
      </c>
      <c r="D30" s="118"/>
      <c r="E30" s="120" t="s">
        <v>21</v>
      </c>
      <c r="F30" s="121"/>
      <c r="G30" s="28" t="s">
        <v>12</v>
      </c>
      <c r="H30" s="28" t="s">
        <v>20</v>
      </c>
      <c r="I30" s="2"/>
      <c r="J30" s="2"/>
      <c r="K30" s="7"/>
    </row>
    <row r="31" spans="1:11" ht="15.6" x14ac:dyDescent="0.3">
      <c r="A31" s="1"/>
      <c r="B31" s="6"/>
      <c r="C31" s="119"/>
      <c r="D31" s="119"/>
      <c r="E31" s="122"/>
      <c r="F31" s="123"/>
      <c r="G31" s="29"/>
      <c r="H31" s="30">
        <f>E31+(E31*G31)</f>
        <v>0</v>
      </c>
      <c r="I31" s="2"/>
      <c r="J31" s="2"/>
      <c r="K31" s="7"/>
    </row>
    <row r="32" spans="1:11" ht="15.6" x14ac:dyDescent="0.3">
      <c r="A32" s="1"/>
      <c r="B32" s="6"/>
      <c r="C32" s="50"/>
      <c r="D32" s="50"/>
      <c r="E32" s="51"/>
      <c r="F32" s="51"/>
      <c r="G32" s="31" t="s">
        <v>30</v>
      </c>
      <c r="H32" s="52">
        <f>4*H11*E31</f>
        <v>0</v>
      </c>
      <c r="I32" s="2"/>
      <c r="J32" s="2"/>
      <c r="K32" s="7"/>
    </row>
    <row r="33" spans="1:11" ht="28.2" x14ac:dyDescent="0.3">
      <c r="A33" s="1"/>
      <c r="B33" s="6"/>
      <c r="C33" s="2" t="s">
        <v>14</v>
      </c>
      <c r="D33" s="2"/>
      <c r="E33" s="2"/>
      <c r="F33" s="2"/>
      <c r="G33" s="31" t="s">
        <v>13</v>
      </c>
      <c r="H33" s="69">
        <f>H26+H32</f>
        <v>0</v>
      </c>
      <c r="I33" s="2"/>
      <c r="J33" s="2"/>
      <c r="K33" s="7"/>
    </row>
    <row r="34" spans="1:11" ht="15" hidden="1" outlineLevel="1" thickBot="1" x14ac:dyDescent="0.35">
      <c r="A34" s="1"/>
      <c r="B34" s="6"/>
      <c r="C34" s="2"/>
      <c r="D34" s="2"/>
      <c r="E34" s="2"/>
      <c r="F34" s="39"/>
      <c r="G34" s="2"/>
      <c r="H34" s="2"/>
      <c r="I34" s="2"/>
      <c r="J34" s="2"/>
      <c r="K34" s="7"/>
    </row>
    <row r="35" spans="1:11" ht="16.2" hidden="1" outlineLevel="1" thickBot="1" x14ac:dyDescent="0.35">
      <c r="A35" s="1"/>
      <c r="B35" s="6"/>
      <c r="C35" s="2"/>
      <c r="D35" s="2"/>
      <c r="E35" s="2"/>
      <c r="F35" s="39"/>
      <c r="G35" s="70" t="s">
        <v>28</v>
      </c>
      <c r="H35" s="71">
        <f>H33-H19</f>
        <v>0</v>
      </c>
      <c r="I35" s="2"/>
      <c r="J35" s="2"/>
      <c r="K35" s="7"/>
    </row>
    <row r="36" spans="1:11" collapsed="1" x14ac:dyDescent="0.3">
      <c r="A36" s="1"/>
      <c r="B36" s="6"/>
      <c r="C36" s="2"/>
      <c r="D36" s="2"/>
      <c r="E36" s="2"/>
      <c r="F36" s="39"/>
      <c r="G36" s="2"/>
      <c r="H36" s="2"/>
      <c r="I36" s="2"/>
      <c r="J36" s="2"/>
      <c r="K36" s="7"/>
    </row>
    <row r="37" spans="1:11" x14ac:dyDescent="0.3">
      <c r="A37" s="1"/>
      <c r="B37" s="6"/>
      <c r="C37" s="2"/>
      <c r="D37" s="2"/>
      <c r="E37" s="2"/>
      <c r="F37" s="39"/>
      <c r="G37" s="2"/>
      <c r="H37" s="2"/>
      <c r="I37" s="2"/>
      <c r="J37" s="2"/>
      <c r="K37" s="7"/>
    </row>
    <row r="38" spans="1:11" ht="15.6" x14ac:dyDescent="0.3">
      <c r="A38" s="1"/>
      <c r="B38" s="6"/>
      <c r="C38" s="40" t="s">
        <v>15</v>
      </c>
      <c r="D38" s="41"/>
      <c r="E38" s="2"/>
      <c r="F38" s="109" t="s">
        <v>16</v>
      </c>
      <c r="G38" s="109"/>
      <c r="H38" s="110"/>
      <c r="I38" s="111"/>
      <c r="J38" s="2"/>
      <c r="K38" s="7"/>
    </row>
    <row r="39" spans="1:11" x14ac:dyDescent="0.3">
      <c r="A39" s="1"/>
      <c r="B39" s="6"/>
      <c r="C39" s="42"/>
      <c r="D39" s="2"/>
      <c r="E39" s="2"/>
      <c r="F39" s="2"/>
      <c r="G39" s="2"/>
      <c r="H39" s="2"/>
      <c r="I39" s="2"/>
      <c r="J39" s="2"/>
      <c r="K39" s="7"/>
    </row>
    <row r="40" spans="1:11" x14ac:dyDescent="0.3">
      <c r="A40" s="1"/>
      <c r="B40" s="6"/>
      <c r="C40" s="40" t="s">
        <v>17</v>
      </c>
      <c r="D40" s="41"/>
      <c r="E40" s="2"/>
      <c r="F40" s="112" t="s">
        <v>18</v>
      </c>
      <c r="G40" s="112"/>
      <c r="H40" s="113"/>
      <c r="I40" s="114"/>
      <c r="J40" s="2"/>
      <c r="K40" s="7"/>
    </row>
    <row r="41" spans="1:11" x14ac:dyDescent="0.3">
      <c r="A41" s="1"/>
      <c r="B41" s="6"/>
      <c r="C41" s="2"/>
      <c r="D41" s="2"/>
      <c r="E41" s="2"/>
      <c r="F41" s="2"/>
      <c r="G41" s="2"/>
      <c r="H41" s="115"/>
      <c r="I41" s="116"/>
      <c r="J41" s="2"/>
      <c r="K41" s="7"/>
    </row>
    <row r="42" spans="1:11" x14ac:dyDescent="0.3">
      <c r="A42" s="1"/>
      <c r="B42" s="6"/>
      <c r="C42" s="2"/>
      <c r="D42" s="2"/>
      <c r="E42" s="2"/>
      <c r="F42" s="2"/>
      <c r="G42" s="2"/>
      <c r="H42" s="2"/>
      <c r="I42" s="2"/>
      <c r="J42" s="2"/>
      <c r="K42" s="7"/>
    </row>
    <row r="43" spans="1:11" x14ac:dyDescent="0.3">
      <c r="A43" s="1"/>
      <c r="B43" s="6"/>
      <c r="C43" s="2"/>
      <c r="D43" s="2"/>
      <c r="E43" s="2"/>
      <c r="F43" s="2"/>
      <c r="G43" s="2"/>
      <c r="H43" s="2"/>
      <c r="I43" s="2"/>
      <c r="J43" s="2"/>
      <c r="K43" s="7"/>
    </row>
    <row r="44" spans="1:11" x14ac:dyDescent="0.3">
      <c r="A44" s="1"/>
      <c r="B44" s="6"/>
      <c r="C44" s="2"/>
      <c r="D44" s="2"/>
      <c r="E44" s="2"/>
      <c r="F44" s="2"/>
      <c r="G44" s="2"/>
      <c r="H44" s="2"/>
      <c r="I44" s="2"/>
      <c r="J44" s="2"/>
      <c r="K44" s="7"/>
    </row>
    <row r="45" spans="1:11" x14ac:dyDescent="0.3">
      <c r="A45" s="1"/>
      <c r="B45" s="6"/>
      <c r="C45" s="2"/>
      <c r="D45" s="2"/>
      <c r="E45" s="2"/>
      <c r="F45" s="2"/>
      <c r="G45" s="2"/>
      <c r="H45" s="2"/>
      <c r="I45" s="2"/>
      <c r="J45" s="2"/>
      <c r="K45" s="7"/>
    </row>
    <row r="46" spans="1:11" x14ac:dyDescent="0.3">
      <c r="A46" s="1"/>
      <c r="B46" s="6"/>
      <c r="C46" s="2"/>
      <c r="D46" s="2"/>
      <c r="E46" s="2"/>
      <c r="F46" s="2"/>
      <c r="G46" s="2"/>
      <c r="H46" s="2"/>
      <c r="I46" s="2"/>
      <c r="J46" s="2"/>
      <c r="K46" s="7"/>
    </row>
    <row r="47" spans="1:11" ht="15" thickBot="1" x14ac:dyDescent="0.35">
      <c r="A47" s="1"/>
      <c r="B47" s="43"/>
      <c r="C47" s="44"/>
      <c r="D47" s="44"/>
      <c r="E47" s="44"/>
      <c r="F47" s="44"/>
      <c r="G47" s="44"/>
      <c r="H47" s="44"/>
      <c r="I47" s="44"/>
      <c r="J47" s="44"/>
      <c r="K47" s="45"/>
    </row>
  </sheetData>
  <mergeCells count="23">
    <mergeCell ref="C25:D25"/>
    <mergeCell ref="E25:F25"/>
    <mergeCell ref="C7:H7"/>
    <mergeCell ref="C8:I8"/>
    <mergeCell ref="C9:I9"/>
    <mergeCell ref="C13:E13"/>
    <mergeCell ref="C15:H16"/>
    <mergeCell ref="C17:D17"/>
    <mergeCell ref="E17:F17"/>
    <mergeCell ref="C18:D18"/>
    <mergeCell ref="E18:F18"/>
    <mergeCell ref="C22:H23"/>
    <mergeCell ref="C24:D24"/>
    <mergeCell ref="E24:F24"/>
    <mergeCell ref="F40:G40"/>
    <mergeCell ref="H40:I41"/>
    <mergeCell ref="C28:H29"/>
    <mergeCell ref="C30:D30"/>
    <mergeCell ref="E30:F30"/>
    <mergeCell ref="C31:D31"/>
    <mergeCell ref="E31:F31"/>
    <mergeCell ref="F38:G38"/>
    <mergeCell ref="H38:I38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05063C-8401-4360-942B-92C5DD03AC3E}">
  <dimension ref="B1:N29"/>
  <sheetViews>
    <sheetView showGridLines="0" topLeftCell="A6" zoomScale="70" zoomScaleNormal="70" workbookViewId="0">
      <selection activeCell="E12" sqref="C12:I14"/>
    </sheetView>
  </sheetViews>
  <sheetFormatPr baseColWidth="10" defaultColWidth="11.44140625" defaultRowHeight="13.8" x14ac:dyDescent="0.25"/>
  <cols>
    <col min="1" max="1" width="3.88671875" style="1" customWidth="1"/>
    <col min="2" max="2" width="5.6640625" style="1" customWidth="1"/>
    <col min="3" max="3" width="18.88671875" style="1" customWidth="1"/>
    <col min="4" max="4" width="45.44140625" style="1" customWidth="1"/>
    <col min="5" max="5" width="36.33203125" style="1" customWidth="1"/>
    <col min="6" max="6" width="26.44140625" style="1" customWidth="1"/>
    <col min="7" max="7" width="24.109375" style="1" customWidth="1"/>
    <col min="8" max="8" width="23.33203125" style="1" customWidth="1"/>
    <col min="9" max="9" width="36.88671875" style="2" customWidth="1"/>
    <col min="10" max="10" width="28" style="2" customWidth="1"/>
    <col min="11" max="11" width="5.6640625" style="1" customWidth="1"/>
    <col min="12" max="16384" width="11.44140625" style="1"/>
  </cols>
  <sheetData>
    <row r="1" spans="2:14" ht="14.4" thickBot="1" x14ac:dyDescent="0.3"/>
    <row r="2" spans="2:14" x14ac:dyDescent="0.25">
      <c r="B2" s="3"/>
      <c r="C2" s="4"/>
      <c r="D2" s="4"/>
      <c r="E2" s="4"/>
      <c r="F2" s="4"/>
      <c r="G2" s="4"/>
      <c r="H2" s="4"/>
      <c r="I2" s="4"/>
      <c r="J2" s="4"/>
      <c r="K2" s="5"/>
    </row>
    <row r="3" spans="2:14" x14ac:dyDescent="0.25">
      <c r="B3" s="6"/>
      <c r="C3" s="2"/>
      <c r="D3" s="2"/>
      <c r="E3" s="2"/>
      <c r="F3" s="2"/>
      <c r="G3" s="2"/>
      <c r="H3" s="2"/>
      <c r="K3" s="7"/>
    </row>
    <row r="4" spans="2:14" x14ac:dyDescent="0.25">
      <c r="B4" s="6"/>
      <c r="C4" s="2"/>
      <c r="D4" s="2"/>
      <c r="E4" s="2"/>
      <c r="F4" s="2"/>
      <c r="G4" s="2"/>
      <c r="H4" s="2"/>
      <c r="K4" s="7"/>
    </row>
    <row r="5" spans="2:14" x14ac:dyDescent="0.25">
      <c r="B5" s="6"/>
      <c r="C5" s="2"/>
      <c r="D5" s="2"/>
      <c r="E5" s="8"/>
      <c r="F5" s="2"/>
      <c r="G5" s="2"/>
      <c r="H5" s="2"/>
      <c r="K5" s="7"/>
    </row>
    <row r="6" spans="2:14" ht="14.4" x14ac:dyDescent="0.3">
      <c r="B6" s="6"/>
      <c r="C6" s="2"/>
      <c r="D6" s="9"/>
      <c r="E6" s="8"/>
      <c r="F6" s="2"/>
      <c r="G6" s="2"/>
      <c r="H6" s="2"/>
      <c r="K6" s="7"/>
    </row>
    <row r="7" spans="2:14" ht="20.399999999999999" x14ac:dyDescent="0.25">
      <c r="B7" s="6"/>
      <c r="C7" s="135" t="s">
        <v>0</v>
      </c>
      <c r="D7" s="124"/>
      <c r="E7" s="124"/>
      <c r="F7" s="124"/>
      <c r="G7" s="124"/>
      <c r="H7" s="124"/>
      <c r="I7" s="10"/>
      <c r="J7" s="10"/>
      <c r="K7" s="7"/>
    </row>
    <row r="8" spans="2:14" ht="15.6" x14ac:dyDescent="0.25">
      <c r="B8" s="6"/>
      <c r="C8" s="125" t="s">
        <v>1</v>
      </c>
      <c r="D8" s="125"/>
      <c r="E8" s="125"/>
      <c r="F8" s="125"/>
      <c r="G8" s="125"/>
      <c r="H8" s="125"/>
      <c r="I8" s="125"/>
      <c r="J8" s="11"/>
      <c r="K8" s="12"/>
    </row>
    <row r="9" spans="2:14" ht="22.8" x14ac:dyDescent="0.25">
      <c r="B9" s="6"/>
      <c r="C9" s="136" t="s">
        <v>47</v>
      </c>
      <c r="D9" s="136"/>
      <c r="E9" s="136"/>
      <c r="F9" s="136"/>
      <c r="G9" s="136"/>
      <c r="H9" s="136"/>
      <c r="I9" s="136"/>
      <c r="J9" s="13"/>
      <c r="K9" s="7"/>
    </row>
    <row r="10" spans="2:14" ht="27.6" x14ac:dyDescent="0.25">
      <c r="B10" s="6"/>
      <c r="C10" s="54" t="s">
        <v>3</v>
      </c>
      <c r="D10" s="54" t="s">
        <v>4</v>
      </c>
      <c r="E10" s="54" t="s">
        <v>5</v>
      </c>
      <c r="F10" s="54" t="s">
        <v>55</v>
      </c>
      <c r="G10" s="54" t="s">
        <v>6</v>
      </c>
      <c r="H10" s="14" t="s">
        <v>49</v>
      </c>
      <c r="I10" s="54" t="s">
        <v>7</v>
      </c>
      <c r="J10" s="55" t="s">
        <v>8</v>
      </c>
      <c r="K10" s="15"/>
    </row>
    <row r="11" spans="2:14" ht="72" x14ac:dyDescent="0.25">
      <c r="B11" s="6"/>
      <c r="C11" s="56" t="s">
        <v>62</v>
      </c>
      <c r="D11" s="57" t="s">
        <v>54</v>
      </c>
      <c r="E11" s="58" t="s">
        <v>52</v>
      </c>
      <c r="F11" s="73">
        <v>110</v>
      </c>
      <c r="G11" s="74">
        <v>140</v>
      </c>
      <c r="H11" s="73">
        <v>1560</v>
      </c>
      <c r="I11" s="59" t="s">
        <v>33</v>
      </c>
      <c r="J11" s="19" t="s">
        <v>34</v>
      </c>
      <c r="K11" s="20"/>
    </row>
    <row r="12" spans="2:14" ht="15.6" x14ac:dyDescent="0.25">
      <c r="B12" s="6"/>
      <c r="C12" s="21"/>
      <c r="D12" s="22"/>
      <c r="E12" s="23"/>
      <c r="F12" s="24"/>
      <c r="G12" s="25"/>
      <c r="H12" s="22"/>
      <c r="I12" s="26"/>
      <c r="J12" s="26"/>
      <c r="K12" s="20"/>
    </row>
    <row r="13" spans="2:14" ht="14.4" x14ac:dyDescent="0.3">
      <c r="B13" s="6"/>
      <c r="C13" s="117" t="s">
        <v>23</v>
      </c>
      <c r="D13" s="117"/>
      <c r="E13" s="117"/>
      <c r="F13" s="117"/>
      <c r="G13" s="117"/>
      <c r="H13" s="117"/>
      <c r="I13" s="117"/>
      <c r="J13" s="9"/>
      <c r="K13" s="60"/>
    </row>
    <row r="14" spans="2:14" ht="14.4" x14ac:dyDescent="0.3">
      <c r="B14" s="6"/>
      <c r="C14" s="117"/>
      <c r="D14" s="117"/>
      <c r="E14" s="117"/>
      <c r="F14" s="117"/>
      <c r="G14" s="117"/>
      <c r="H14" s="117"/>
      <c r="I14" s="117"/>
      <c r="J14" s="9"/>
      <c r="K14" s="7"/>
      <c r="M14" s="2"/>
      <c r="N14" s="2"/>
    </row>
    <row r="15" spans="2:14" ht="81.599999999999994" x14ac:dyDescent="0.3">
      <c r="B15" s="6"/>
      <c r="C15" s="61" t="s">
        <v>35</v>
      </c>
      <c r="D15" s="61" t="s">
        <v>36</v>
      </c>
      <c r="E15" s="61" t="s">
        <v>48</v>
      </c>
      <c r="F15" s="61" t="s">
        <v>37</v>
      </c>
      <c r="G15" s="61" t="s">
        <v>12</v>
      </c>
      <c r="H15" s="120" t="s">
        <v>38</v>
      </c>
      <c r="I15" s="121"/>
      <c r="J15" s="9"/>
      <c r="K15" s="7"/>
    </row>
    <row r="16" spans="2:14" s="34" customFormat="1" ht="30.75" customHeight="1" x14ac:dyDescent="0.3">
      <c r="B16" s="35"/>
      <c r="C16" s="46" t="s">
        <v>39</v>
      </c>
      <c r="D16" s="62"/>
      <c r="E16" s="62"/>
      <c r="F16" s="48">
        <v>1.8</v>
      </c>
      <c r="G16" s="29">
        <v>0.1</v>
      </c>
      <c r="H16" s="132">
        <f t="shared" ref="H16:H21" si="0">F16+(F16*G16)</f>
        <v>1.98</v>
      </c>
      <c r="I16" s="133"/>
      <c r="J16" s="9"/>
      <c r="K16" s="38"/>
    </row>
    <row r="17" spans="2:14" s="34" customFormat="1" ht="30.75" customHeight="1" x14ac:dyDescent="0.3">
      <c r="B17" s="35"/>
      <c r="C17" s="46" t="s">
        <v>40</v>
      </c>
      <c r="D17" s="47"/>
      <c r="E17" s="62"/>
      <c r="F17" s="48">
        <v>1.73</v>
      </c>
      <c r="G17" s="29">
        <v>0.1</v>
      </c>
      <c r="H17" s="132">
        <f t="shared" si="0"/>
        <v>1.903</v>
      </c>
      <c r="I17" s="133"/>
      <c r="J17" s="9"/>
      <c r="K17" s="38"/>
    </row>
    <row r="18" spans="2:14" s="34" customFormat="1" ht="30.75" customHeight="1" x14ac:dyDescent="0.3">
      <c r="B18" s="35"/>
      <c r="C18" s="46" t="s">
        <v>41</v>
      </c>
      <c r="D18" s="47"/>
      <c r="E18" s="62"/>
      <c r="F18" s="48">
        <v>1.73</v>
      </c>
      <c r="G18" s="29">
        <v>0.1</v>
      </c>
      <c r="H18" s="132">
        <f t="shared" si="0"/>
        <v>1.903</v>
      </c>
      <c r="I18" s="133"/>
      <c r="J18" s="9"/>
      <c r="K18" s="38"/>
    </row>
    <row r="19" spans="2:14" s="34" customFormat="1" ht="30.75" customHeight="1" x14ac:dyDescent="0.3">
      <c r="B19" s="35"/>
      <c r="C19" s="46" t="s">
        <v>42</v>
      </c>
      <c r="D19" s="47"/>
      <c r="E19" s="62"/>
      <c r="F19" s="48">
        <v>1.66</v>
      </c>
      <c r="G19" s="29">
        <v>0.1</v>
      </c>
      <c r="H19" s="132">
        <f t="shared" si="0"/>
        <v>1.8259999999999998</v>
      </c>
      <c r="I19" s="133"/>
      <c r="J19" s="9"/>
      <c r="K19" s="38"/>
    </row>
    <row r="20" spans="2:14" s="34" customFormat="1" ht="30.75" customHeight="1" x14ac:dyDescent="0.3">
      <c r="B20" s="35"/>
      <c r="C20" s="46" t="s">
        <v>43</v>
      </c>
      <c r="D20" s="47"/>
      <c r="E20" s="62"/>
      <c r="F20" s="48">
        <v>1.66</v>
      </c>
      <c r="G20" s="29">
        <v>0.1</v>
      </c>
      <c r="H20" s="132">
        <f t="shared" si="0"/>
        <v>1.8259999999999998</v>
      </c>
      <c r="I20" s="133"/>
      <c r="J20" s="9"/>
      <c r="K20" s="38"/>
    </row>
    <row r="21" spans="2:14" s="34" customFormat="1" ht="30.75" customHeight="1" x14ac:dyDescent="0.3">
      <c r="B21" s="35"/>
      <c r="C21" s="46" t="s">
        <v>44</v>
      </c>
      <c r="D21" s="47"/>
      <c r="E21" s="62"/>
      <c r="F21" s="48">
        <v>1.66</v>
      </c>
      <c r="G21" s="29">
        <v>0.1</v>
      </c>
      <c r="H21" s="132">
        <f t="shared" si="0"/>
        <v>1.8259999999999998</v>
      </c>
      <c r="I21" s="133"/>
      <c r="J21" s="9"/>
      <c r="K21" s="38"/>
    </row>
    <row r="22" spans="2:14" ht="17.399999999999999" x14ac:dyDescent="0.25">
      <c r="B22" s="6"/>
      <c r="C22" s="2" t="s">
        <v>45</v>
      </c>
      <c r="D22" s="2"/>
      <c r="F22" s="2"/>
      <c r="G22" s="31" t="s">
        <v>46</v>
      </c>
      <c r="H22" s="134"/>
      <c r="I22" s="134"/>
      <c r="K22" s="7"/>
      <c r="M22" s="2"/>
      <c r="N22" s="2"/>
    </row>
    <row r="23" spans="2:14" x14ac:dyDescent="0.25">
      <c r="B23" s="6"/>
      <c r="C23" s="2"/>
      <c r="D23" s="2"/>
      <c r="E23" s="2"/>
      <c r="F23" s="39"/>
      <c r="G23" s="2"/>
      <c r="H23" s="2"/>
      <c r="K23" s="7"/>
      <c r="M23" s="2"/>
      <c r="N23" s="2"/>
    </row>
    <row r="24" spans="2:14" ht="15.6" x14ac:dyDescent="0.25">
      <c r="B24" s="6"/>
      <c r="C24" s="39" t="s">
        <v>15</v>
      </c>
      <c r="D24" s="63"/>
      <c r="E24" s="2"/>
      <c r="F24" s="109" t="s">
        <v>16</v>
      </c>
      <c r="G24" s="129"/>
      <c r="H24" s="130"/>
      <c r="I24" s="130"/>
      <c r="K24" s="7"/>
    </row>
    <row r="25" spans="2:14" x14ac:dyDescent="0.25">
      <c r="B25" s="6"/>
      <c r="C25" s="2"/>
      <c r="D25" s="2"/>
      <c r="E25" s="2"/>
      <c r="F25" s="2"/>
      <c r="G25" s="2"/>
      <c r="H25" s="2"/>
      <c r="K25" s="7"/>
    </row>
    <row r="26" spans="2:14" x14ac:dyDescent="0.25">
      <c r="B26" s="6"/>
      <c r="C26" s="39" t="s">
        <v>17</v>
      </c>
      <c r="D26" s="63"/>
      <c r="E26" s="2"/>
      <c r="F26" s="112" t="s">
        <v>18</v>
      </c>
      <c r="G26" s="131"/>
      <c r="H26" s="130"/>
      <c r="I26" s="130"/>
      <c r="K26" s="7"/>
    </row>
    <row r="27" spans="2:14" x14ac:dyDescent="0.25">
      <c r="B27" s="6"/>
      <c r="C27" s="2"/>
      <c r="D27" s="2"/>
      <c r="E27" s="2"/>
      <c r="F27" s="2"/>
      <c r="G27" s="2"/>
      <c r="H27" s="130"/>
      <c r="I27" s="130"/>
      <c r="K27" s="7"/>
    </row>
    <row r="28" spans="2:14" x14ac:dyDescent="0.25">
      <c r="B28" s="6"/>
      <c r="C28" s="2"/>
      <c r="D28" s="2"/>
      <c r="E28" s="2"/>
      <c r="F28" s="2"/>
      <c r="G28" s="2"/>
      <c r="H28" s="2"/>
      <c r="K28" s="7"/>
    </row>
    <row r="29" spans="2:14" ht="14.4" thickBot="1" x14ac:dyDescent="0.3">
      <c r="B29" s="43"/>
      <c r="C29" s="44"/>
      <c r="D29" s="44"/>
      <c r="E29" s="44"/>
      <c r="F29" s="44"/>
      <c r="G29" s="44"/>
      <c r="H29" s="44"/>
      <c r="I29" s="44"/>
      <c r="J29" s="44"/>
      <c r="K29" s="45"/>
    </row>
  </sheetData>
  <mergeCells count="16">
    <mergeCell ref="H16:I16"/>
    <mergeCell ref="C7:H7"/>
    <mergeCell ref="C8:I8"/>
    <mergeCell ref="C9:I9"/>
    <mergeCell ref="C13:I14"/>
    <mergeCell ref="H15:I15"/>
    <mergeCell ref="F24:G24"/>
    <mergeCell ref="H24:I24"/>
    <mergeCell ref="F26:G26"/>
    <mergeCell ref="H26:I27"/>
    <mergeCell ref="H17:I17"/>
    <mergeCell ref="H18:I18"/>
    <mergeCell ref="H19:I19"/>
    <mergeCell ref="H20:I20"/>
    <mergeCell ref="H21:I21"/>
    <mergeCell ref="H22:I22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2D9624-BB3D-4678-A50E-DD0ABDEF2EC6}">
  <sheetPr>
    <pageSetUpPr fitToPage="1"/>
  </sheetPr>
  <dimension ref="A1:I5"/>
  <sheetViews>
    <sheetView workbookViewId="0">
      <selection activeCell="L4" sqref="L4"/>
    </sheetView>
  </sheetViews>
  <sheetFormatPr baseColWidth="10" defaultRowHeight="14.4" x14ac:dyDescent="0.3"/>
  <cols>
    <col min="1" max="1" width="5.6640625" customWidth="1"/>
    <col min="2" max="2" width="33.6640625" customWidth="1"/>
    <col min="3" max="3" width="32.88671875" customWidth="1"/>
    <col min="4" max="4" width="33" customWidth="1"/>
    <col min="5" max="6" width="18.109375" customWidth="1"/>
    <col min="7" max="7" width="14.88671875" customWidth="1"/>
    <col min="8" max="8" width="16.33203125" customWidth="1"/>
    <col min="9" max="9" width="18.6640625" customWidth="1"/>
  </cols>
  <sheetData>
    <row r="1" spans="1:9" ht="57" customHeight="1" thickBot="1" x14ac:dyDescent="0.35">
      <c r="A1" s="108" t="s">
        <v>63</v>
      </c>
      <c r="B1" s="104" t="s">
        <v>3</v>
      </c>
      <c r="C1" s="102" t="s">
        <v>4</v>
      </c>
      <c r="D1" s="102" t="s">
        <v>5</v>
      </c>
      <c r="E1" s="102" t="s">
        <v>56</v>
      </c>
      <c r="F1" s="102" t="s">
        <v>57</v>
      </c>
      <c r="G1" s="102" t="s">
        <v>49</v>
      </c>
      <c r="H1" s="102" t="s">
        <v>7</v>
      </c>
      <c r="I1" s="103" t="s">
        <v>8</v>
      </c>
    </row>
    <row r="2" spans="1:9" ht="96" customHeight="1" x14ac:dyDescent="0.3">
      <c r="A2" s="137">
        <v>1</v>
      </c>
      <c r="B2" s="105" t="s">
        <v>59</v>
      </c>
      <c r="C2" s="75" t="s">
        <v>58</v>
      </c>
      <c r="D2" s="76" t="s">
        <v>50</v>
      </c>
      <c r="E2" s="77">
        <f>12*2*5</f>
        <v>120</v>
      </c>
      <c r="F2" s="78">
        <v>110</v>
      </c>
      <c r="G2" s="77">
        <v>3875</v>
      </c>
      <c r="H2" s="79" t="s">
        <v>10</v>
      </c>
      <c r="I2" s="80" t="s">
        <v>19</v>
      </c>
    </row>
    <row r="3" spans="1:9" ht="96" customHeight="1" thickBot="1" x14ac:dyDescent="0.35">
      <c r="A3" s="138"/>
      <c r="B3" s="106" t="s">
        <v>60</v>
      </c>
      <c r="C3" s="81" t="s">
        <v>9</v>
      </c>
      <c r="D3" s="82" t="s">
        <v>51</v>
      </c>
      <c r="E3" s="83">
        <f>11*2*5</f>
        <v>110</v>
      </c>
      <c r="F3" s="84">
        <v>70</v>
      </c>
      <c r="G3" s="83">
        <v>3280</v>
      </c>
      <c r="H3" s="85" t="s">
        <v>10</v>
      </c>
      <c r="I3" s="86" t="s">
        <v>11</v>
      </c>
    </row>
    <row r="4" spans="1:9" ht="96" customHeight="1" thickBot="1" x14ac:dyDescent="0.35">
      <c r="A4" s="101">
        <v>2</v>
      </c>
      <c r="B4" s="107" t="s">
        <v>61</v>
      </c>
      <c r="C4" s="93" t="s">
        <v>32</v>
      </c>
      <c r="D4" s="94" t="s">
        <v>53</v>
      </c>
      <c r="E4" s="95">
        <v>50</v>
      </c>
      <c r="F4" s="96">
        <v>40</v>
      </c>
      <c r="G4" s="97">
        <v>2650</v>
      </c>
      <c r="H4" s="98" t="s">
        <v>10</v>
      </c>
      <c r="I4" s="99" t="s">
        <v>19</v>
      </c>
    </row>
    <row r="5" spans="1:9" s="1" customFormat="1" ht="96" customHeight="1" thickBot="1" x14ac:dyDescent="0.3">
      <c r="A5" s="101">
        <v>3</v>
      </c>
      <c r="B5" s="100" t="s">
        <v>62</v>
      </c>
      <c r="C5" s="87" t="s">
        <v>54</v>
      </c>
      <c r="D5" s="88" t="s">
        <v>52</v>
      </c>
      <c r="E5" s="89">
        <v>110</v>
      </c>
      <c r="F5" s="90">
        <v>140</v>
      </c>
      <c r="G5" s="89">
        <v>1560</v>
      </c>
      <c r="H5" s="91" t="s">
        <v>33</v>
      </c>
      <c r="I5" s="92" t="s">
        <v>34</v>
      </c>
    </row>
  </sheetData>
  <mergeCells count="1">
    <mergeCell ref="A2:A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Lot 1 AJ ELORN + AJ  PERRIN </vt:lpstr>
      <vt:lpstr>Lot 2 DAME PRIMEVERES</vt:lpstr>
      <vt:lpstr>Lot 3 SPMO Brestois</vt:lpstr>
      <vt:lpstr>CCTP annexe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Céline Le Roy</dc:creator>
  <cp:lastModifiedBy>Céline Le Roy</cp:lastModifiedBy>
  <cp:lastPrinted>2024-03-18T12:03:34Z</cp:lastPrinted>
  <dcterms:created xsi:type="dcterms:W3CDTF">2024-03-12T08:19:46Z</dcterms:created>
  <dcterms:modified xsi:type="dcterms:W3CDTF">2024-03-29T14:00:30Z</dcterms:modified>
</cp:coreProperties>
</file>